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CA12E848-A39D-4DC5-AF55-1719F87A3366}" xr6:coauthVersionLast="45" xr6:coauthVersionMax="45" xr10:uidLastSave="{00000000-0000-0000-0000-000000000000}"/>
  <bookViews>
    <workbookView xWindow="-108" yWindow="-108" windowWidth="23256" windowHeight="12576" xr2:uid="{AEF5985D-E592-4E6E-9C22-8A221E874604}"/>
  </bookViews>
  <sheets>
    <sheet name="Проза и игры" sheetId="3" r:id="rId1"/>
    <sheet name="Свод ПМ" sheetId="31" r:id="rId2"/>
    <sheet name="ПМ" sheetId="33" r:id="rId3"/>
    <sheet name="Участники" sheetId="25" r:id="rId4"/>
    <sheet name="Голос" sheetId="24" r:id="rId5"/>
    <sheet name="ПСВ" sheetId="9" r:id="rId6"/>
    <sheet name="Произв" sheetId="26" r:id="rId7"/>
    <sheet name="Угадайка" sheetId="28" r:id="rId8"/>
    <sheet name="Свод-итоги" sheetId="20" r:id="rId9"/>
    <sheet name="Свод-учас" sheetId="18" r:id="rId10"/>
    <sheet name="Свод-гол" sheetId="16" r:id="rId11"/>
    <sheet name="Свод-ПСВ" sheetId="21" r:id="rId12"/>
    <sheet name="Свод-произ" sheetId="22" r:id="rId13"/>
    <sheet name="Свод-угад" sheetId="23" r:id="rId14"/>
    <sheet name="Свод-ком" sheetId="30" r:id="rId15"/>
  </sheets>
  <definedNames>
    <definedName name="_xlnm.Print_Titles" localSheetId="4">Голос!$A:$B,Голос!$1:$5</definedName>
    <definedName name="_xlnm.Print_Titles" localSheetId="2">ПМ!$A:$B,ПМ!$1:$3</definedName>
    <definedName name="_xlnm.Print_Titles" localSheetId="0">'Проза и игры'!$A:$D,'Проза и игры'!$1:$5</definedName>
    <definedName name="_xlnm.Print_Titles" localSheetId="6">Произв!$A:$B,Произв!$1:$5</definedName>
    <definedName name="_xlnm.Print_Titles" localSheetId="5">ПСВ!$A:$B</definedName>
    <definedName name="_xlnm.Print_Titles" localSheetId="1">'Свод ПМ'!$A:$B,'Свод ПМ'!$1:$3</definedName>
    <definedName name="_xlnm.Print_Titles" localSheetId="10">'Свод-гол'!$A:$C,'Свод-гол'!$1:$5</definedName>
    <definedName name="_xlnm.Print_Titles" localSheetId="3">Участники!$A:$B,Участники!$1:$5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BY61" i="3"/>
  <c r="BY60" i="3"/>
  <c r="BY59" i="3"/>
  <c r="BY58" i="3"/>
  <c r="BY57" i="3"/>
  <c r="BY56" i="3"/>
  <c r="BY55" i="3"/>
  <c r="BY54" i="3"/>
  <c r="BY53" i="3"/>
  <c r="BY52" i="3"/>
  <c r="BY51" i="3"/>
  <c r="BY50" i="3"/>
  <c r="BY49" i="3"/>
  <c r="BY48" i="3"/>
  <c r="BY47" i="3"/>
  <c r="BY46" i="3"/>
  <c r="BY45" i="3"/>
  <c r="BY44" i="3"/>
  <c r="BY43" i="3"/>
  <c r="BY42" i="3"/>
  <c r="BY41" i="3"/>
  <c r="BY40" i="3"/>
  <c r="BY39" i="3"/>
  <c r="BY38" i="3"/>
  <c r="BY37" i="3"/>
  <c r="BY36" i="3"/>
  <c r="BY35" i="3"/>
  <c r="BY34" i="3"/>
  <c r="BY33" i="3"/>
  <c r="BY32" i="3"/>
  <c r="BY31" i="3"/>
  <c r="BY30" i="3"/>
  <c r="BY29" i="3"/>
  <c r="BY28" i="3"/>
  <c r="BY27" i="3"/>
  <c r="BY26" i="3"/>
  <c r="BY25" i="3"/>
  <c r="BY24" i="3"/>
  <c r="BY23" i="3"/>
  <c r="BY22" i="3"/>
  <c r="BY21" i="3"/>
  <c r="BY20" i="3"/>
  <c r="BY19" i="3"/>
  <c r="BY18" i="3"/>
  <c r="BY17" i="3"/>
  <c r="BY16" i="3"/>
  <c r="BY15" i="3"/>
  <c r="BY14" i="3"/>
  <c r="BY13" i="3"/>
  <c r="BY12" i="3"/>
  <c r="BY11" i="3"/>
  <c r="BY10" i="3"/>
  <c r="BY9" i="3"/>
  <c r="BY8" i="3"/>
  <c r="CI61" i="3"/>
  <c r="CI60" i="3"/>
  <c r="CI59" i="3"/>
  <c r="CI58" i="3"/>
  <c r="CI57" i="3"/>
  <c r="CI56" i="3"/>
  <c r="CI55" i="3"/>
  <c r="CI54" i="3"/>
  <c r="CI53" i="3"/>
  <c r="CI52" i="3"/>
  <c r="CI51" i="3"/>
  <c r="CI50" i="3"/>
  <c r="CI49" i="3"/>
  <c r="CI48" i="3"/>
  <c r="CI47" i="3"/>
  <c r="CI46" i="3"/>
  <c r="CI45" i="3"/>
  <c r="CI44" i="3"/>
  <c r="CI43" i="3"/>
  <c r="CI42" i="3"/>
  <c r="CI41" i="3"/>
  <c r="CI40" i="3"/>
  <c r="CI39" i="3"/>
  <c r="CI38" i="3"/>
  <c r="CI37" i="3"/>
  <c r="CI36" i="3"/>
  <c r="CI35" i="3"/>
  <c r="CI34" i="3"/>
  <c r="CI33" i="3"/>
  <c r="CI32" i="3"/>
  <c r="CI31" i="3"/>
  <c r="CI30" i="3"/>
  <c r="CI29" i="3"/>
  <c r="CI28" i="3"/>
  <c r="CI27" i="3"/>
  <c r="CI26" i="3"/>
  <c r="CI25" i="3"/>
  <c r="CI24" i="3"/>
  <c r="CI23" i="3"/>
  <c r="CI22" i="3"/>
  <c r="CI21" i="3"/>
  <c r="CI20" i="3"/>
  <c r="CI19" i="3"/>
  <c r="CI18" i="3"/>
  <c r="CI17" i="3"/>
  <c r="CI16" i="3"/>
  <c r="CI15" i="3"/>
  <c r="CI14" i="3"/>
  <c r="CI13" i="3"/>
  <c r="CI12" i="3"/>
  <c r="CI11" i="3"/>
  <c r="CI10" i="3"/>
  <c r="CI9" i="3"/>
  <c r="CI8" i="3"/>
  <c r="CP61" i="3"/>
  <c r="CP60" i="3"/>
  <c r="CP59" i="3"/>
  <c r="CP58" i="3"/>
  <c r="CP57" i="3"/>
  <c r="CP56" i="3"/>
  <c r="CP55" i="3"/>
  <c r="CP54" i="3"/>
  <c r="CP53" i="3"/>
  <c r="CP52" i="3"/>
  <c r="CP51" i="3"/>
  <c r="CP50" i="3"/>
  <c r="CP49" i="3"/>
  <c r="CP48" i="3"/>
  <c r="CP47" i="3"/>
  <c r="CP46" i="3"/>
  <c r="CP45" i="3"/>
  <c r="CP44" i="3"/>
  <c r="CP43" i="3"/>
  <c r="CP42" i="3"/>
  <c r="CP41" i="3"/>
  <c r="CP40" i="3"/>
  <c r="CP39" i="3"/>
  <c r="CP38" i="3"/>
  <c r="CP37" i="3"/>
  <c r="CP36" i="3"/>
  <c r="CP35" i="3"/>
  <c r="CP34" i="3"/>
  <c r="CP33" i="3"/>
  <c r="CP32" i="3"/>
  <c r="CP31" i="3"/>
  <c r="CP30" i="3"/>
  <c r="CP29" i="3"/>
  <c r="CP28" i="3"/>
  <c r="CP27" i="3"/>
  <c r="CP26" i="3"/>
  <c r="CP25" i="3"/>
  <c r="CP24" i="3"/>
  <c r="CP23" i="3"/>
  <c r="CP22" i="3"/>
  <c r="CP21" i="3"/>
  <c r="CP20" i="3"/>
  <c r="CP19" i="3"/>
  <c r="CP18" i="3"/>
  <c r="CP17" i="3"/>
  <c r="CP16" i="3"/>
  <c r="CP15" i="3"/>
  <c r="CP14" i="3"/>
  <c r="CP13" i="3"/>
  <c r="CP12" i="3"/>
  <c r="CP11" i="3"/>
  <c r="CP10" i="3"/>
  <c r="CP9" i="3"/>
  <c r="CP8" i="3"/>
  <c r="CS61" i="3"/>
  <c r="CS60" i="3"/>
  <c r="CS59" i="3"/>
  <c r="CS58" i="3"/>
  <c r="CS57" i="3"/>
  <c r="CS56" i="3"/>
  <c r="CS55" i="3"/>
  <c r="CS54" i="3"/>
  <c r="CS53" i="3"/>
  <c r="CS52" i="3"/>
  <c r="CS51" i="3"/>
  <c r="CS50" i="3"/>
  <c r="CS49" i="3"/>
  <c r="CS48" i="3"/>
  <c r="CS47" i="3"/>
  <c r="CS46" i="3"/>
  <c r="CS45" i="3"/>
  <c r="CS44" i="3"/>
  <c r="CS43" i="3"/>
  <c r="CS42" i="3"/>
  <c r="CS41" i="3"/>
  <c r="CS40" i="3"/>
  <c r="CS39" i="3"/>
  <c r="CS38" i="3"/>
  <c r="CS37" i="3"/>
  <c r="CS36" i="3"/>
  <c r="CS35" i="3"/>
  <c r="CS34" i="3"/>
  <c r="CS33" i="3"/>
  <c r="CS32" i="3"/>
  <c r="CS31" i="3"/>
  <c r="CS30" i="3"/>
  <c r="CS29" i="3"/>
  <c r="CS28" i="3"/>
  <c r="CS27" i="3"/>
  <c r="CS26" i="3"/>
  <c r="CS25" i="3"/>
  <c r="CS24" i="3"/>
  <c r="CS23" i="3"/>
  <c r="CS22" i="3"/>
  <c r="CS21" i="3"/>
  <c r="CS20" i="3"/>
  <c r="CS19" i="3"/>
  <c r="CS18" i="3"/>
  <c r="CS17" i="3"/>
  <c r="CS16" i="3"/>
  <c r="CS15" i="3"/>
  <c r="CS14" i="3"/>
  <c r="CS13" i="3"/>
  <c r="CS12" i="3"/>
  <c r="CS11" i="3"/>
  <c r="CS10" i="3"/>
  <c r="CS9" i="3"/>
  <c r="CS8" i="3"/>
  <c r="DD61" i="3"/>
  <c r="DD60" i="3"/>
  <c r="DD59" i="3"/>
  <c r="DD58" i="3"/>
  <c r="DD57" i="3"/>
  <c r="DD56" i="3"/>
  <c r="DD55" i="3"/>
  <c r="DD54" i="3"/>
  <c r="DD53" i="3"/>
  <c r="DD52" i="3"/>
  <c r="DD51" i="3"/>
  <c r="DD50" i="3"/>
  <c r="DD49" i="3"/>
  <c r="DD48" i="3"/>
  <c r="DD47" i="3"/>
  <c r="DD46" i="3"/>
  <c r="DD45" i="3"/>
  <c r="DD44" i="3"/>
  <c r="DD43" i="3"/>
  <c r="DD42" i="3"/>
  <c r="DD41" i="3"/>
  <c r="DD40" i="3"/>
  <c r="DD39" i="3"/>
  <c r="DD38" i="3"/>
  <c r="DD37" i="3"/>
  <c r="DD36" i="3"/>
  <c r="DD35" i="3"/>
  <c r="DD34" i="3"/>
  <c r="DD33" i="3"/>
  <c r="DD32" i="3"/>
  <c r="DD31" i="3"/>
  <c r="DD30" i="3"/>
  <c r="DD29" i="3"/>
  <c r="DD28" i="3"/>
  <c r="DD27" i="3"/>
  <c r="DD26" i="3"/>
  <c r="DD25" i="3"/>
  <c r="DD24" i="3"/>
  <c r="DD23" i="3"/>
  <c r="DD22" i="3"/>
  <c r="DD21" i="3"/>
  <c r="DD20" i="3"/>
  <c r="DD19" i="3"/>
  <c r="DD18" i="3"/>
  <c r="DD17" i="3"/>
  <c r="DD16" i="3"/>
  <c r="DD15" i="3"/>
  <c r="DD14" i="3"/>
  <c r="DD13" i="3"/>
  <c r="DD12" i="3"/>
  <c r="DD11" i="3"/>
  <c r="DD10" i="3"/>
  <c r="DD9" i="3"/>
  <c r="DD8" i="3"/>
  <c r="AT7" i="3"/>
  <c r="A7" i="20"/>
  <c r="H22" i="33"/>
  <c r="G22" i="33"/>
  <c r="H21" i="33"/>
  <c r="G21" i="33"/>
  <c r="H20" i="33"/>
  <c r="G20" i="33"/>
  <c r="H19" i="33"/>
  <c r="G19" i="33"/>
  <c r="H18" i="33"/>
  <c r="G18" i="33"/>
  <c r="H17" i="33"/>
  <c r="G17" i="33"/>
  <c r="H16" i="33"/>
  <c r="G16" i="33"/>
  <c r="H15" i="33"/>
  <c r="G15" i="33"/>
  <c r="H14" i="33"/>
  <c r="G14" i="33"/>
  <c r="H13" i="33"/>
  <c r="G13" i="33"/>
  <c r="H12" i="33"/>
  <c r="G12" i="33"/>
  <c r="H11" i="33"/>
  <c r="G11" i="33"/>
  <c r="H10" i="33"/>
  <c r="G10" i="33"/>
  <c r="H9" i="33"/>
  <c r="G9" i="33"/>
  <c r="H8" i="33"/>
  <c r="G8" i="33"/>
  <c r="H7" i="33"/>
  <c r="G7" i="33"/>
  <c r="H6" i="33"/>
  <c r="G6" i="33"/>
  <c r="H5" i="33"/>
  <c r="G5" i="33"/>
  <c r="H4" i="33"/>
  <c r="G4" i="33"/>
  <c r="C4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F4" i="33"/>
  <c r="F22" i="33" s="1"/>
  <c r="F3" i="33"/>
  <c r="G3" i="33" s="1"/>
  <c r="H3" i="33" s="1"/>
  <c r="I3" i="33" s="1"/>
  <c r="J3" i="33" s="1"/>
  <c r="M17" i="33"/>
  <c r="I17" i="33"/>
  <c r="U17" i="33"/>
  <c r="Q17" i="33"/>
  <c r="AM17" i="33"/>
  <c r="AG17" i="33"/>
  <c r="AC17" i="33"/>
  <c r="Y17" i="33"/>
  <c r="E17" i="33"/>
  <c r="D17" i="33"/>
  <c r="AK22" i="33"/>
  <c r="AJ22" i="33"/>
  <c r="AI59" i="31"/>
  <c r="AH59" i="31"/>
  <c r="AI3" i="31"/>
  <c r="AH3" i="31"/>
  <c r="DC37" i="3"/>
  <c r="DA33" i="3"/>
  <c r="CY55" i="3"/>
  <c r="C17" i="33" l="1"/>
  <c r="C18" i="22"/>
  <c r="C19" i="22"/>
  <c r="C20" i="22"/>
  <c r="A5" i="33" l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M21" i="33"/>
  <c r="AG21" i="33"/>
  <c r="AC21" i="33"/>
  <c r="Y21" i="33"/>
  <c r="U21" i="33"/>
  <c r="Q21" i="33"/>
  <c r="M21" i="33"/>
  <c r="I21" i="33"/>
  <c r="E21" i="33"/>
  <c r="D21" i="33"/>
  <c r="AM18" i="33"/>
  <c r="AG18" i="33"/>
  <c r="AC18" i="33"/>
  <c r="Y18" i="33"/>
  <c r="U18" i="33"/>
  <c r="Q18" i="33"/>
  <c r="M18" i="33"/>
  <c r="I18" i="33"/>
  <c r="E18" i="33"/>
  <c r="D18" i="33"/>
  <c r="AM20" i="33"/>
  <c r="AG20" i="33"/>
  <c r="AC20" i="33"/>
  <c r="Y20" i="33"/>
  <c r="U20" i="33"/>
  <c r="Q20" i="33"/>
  <c r="M20" i="33"/>
  <c r="I20" i="33"/>
  <c r="E20" i="33"/>
  <c r="D20" i="33"/>
  <c r="AM19" i="33"/>
  <c r="AG19" i="33"/>
  <c r="AC19" i="33"/>
  <c r="Y19" i="33"/>
  <c r="U19" i="33"/>
  <c r="Q19" i="33"/>
  <c r="M19" i="33"/>
  <c r="I19" i="33"/>
  <c r="E19" i="33"/>
  <c r="D19" i="33"/>
  <c r="AM16" i="33"/>
  <c r="AG16" i="33"/>
  <c r="AC16" i="33"/>
  <c r="Y16" i="33"/>
  <c r="U16" i="33"/>
  <c r="Q16" i="33"/>
  <c r="M16" i="33"/>
  <c r="I16" i="33"/>
  <c r="E16" i="33"/>
  <c r="D16" i="33"/>
  <c r="D15" i="33"/>
  <c r="E15" i="33"/>
  <c r="I15" i="33"/>
  <c r="M15" i="33"/>
  <c r="Q15" i="33"/>
  <c r="U15" i="33"/>
  <c r="Y15" i="33"/>
  <c r="AC15" i="33"/>
  <c r="AG15" i="33"/>
  <c r="AM15" i="33"/>
  <c r="AM9" i="33"/>
  <c r="AG9" i="33"/>
  <c r="AC9" i="33"/>
  <c r="Y9" i="33"/>
  <c r="U9" i="33"/>
  <c r="Q9" i="33"/>
  <c r="M9" i="33"/>
  <c r="I9" i="33"/>
  <c r="E9" i="33"/>
  <c r="D9" i="33"/>
  <c r="D10" i="33"/>
  <c r="E10" i="33"/>
  <c r="I10" i="33"/>
  <c r="M10" i="33"/>
  <c r="Q10" i="33"/>
  <c r="U10" i="33"/>
  <c r="Y10" i="33"/>
  <c r="AC10" i="33"/>
  <c r="AG10" i="33"/>
  <c r="AM10" i="33"/>
  <c r="D12" i="33"/>
  <c r="E12" i="33"/>
  <c r="I12" i="33"/>
  <c r="M12" i="33"/>
  <c r="Q12" i="33"/>
  <c r="U12" i="33"/>
  <c r="Y12" i="33"/>
  <c r="AC12" i="33"/>
  <c r="AG12" i="33"/>
  <c r="AM12" i="33"/>
  <c r="D13" i="33"/>
  <c r="E13" i="33"/>
  <c r="I13" i="33"/>
  <c r="M13" i="33"/>
  <c r="Q13" i="33"/>
  <c r="U13" i="33"/>
  <c r="Y13" i="33"/>
  <c r="AC13" i="33"/>
  <c r="AG13" i="33"/>
  <c r="AM13" i="33"/>
  <c r="D14" i="33"/>
  <c r="E14" i="33"/>
  <c r="I14" i="33"/>
  <c r="M14" i="33"/>
  <c r="Q14" i="33"/>
  <c r="U14" i="33"/>
  <c r="Y14" i="33"/>
  <c r="AC14" i="33"/>
  <c r="AG14" i="33"/>
  <c r="AM14" i="33"/>
  <c r="D8" i="33"/>
  <c r="E8" i="33"/>
  <c r="I8" i="33"/>
  <c r="M8" i="33"/>
  <c r="Q8" i="33"/>
  <c r="U8" i="33"/>
  <c r="Y8" i="33"/>
  <c r="AC8" i="33"/>
  <c r="AG8" i="33"/>
  <c r="AM8" i="33"/>
  <c r="D11" i="33"/>
  <c r="E11" i="33"/>
  <c r="I11" i="33"/>
  <c r="M11" i="33"/>
  <c r="Q11" i="33"/>
  <c r="U11" i="33"/>
  <c r="Y11" i="33"/>
  <c r="AC11" i="33"/>
  <c r="AG11" i="33"/>
  <c r="AM11" i="33"/>
  <c r="D7" i="33"/>
  <c r="E7" i="33"/>
  <c r="I7" i="33"/>
  <c r="M7" i="33"/>
  <c r="Q7" i="33"/>
  <c r="U7" i="33"/>
  <c r="Y7" i="33"/>
  <c r="AC7" i="33"/>
  <c r="AG7" i="33"/>
  <c r="AM7" i="33"/>
  <c r="AM6" i="33"/>
  <c r="AG6" i="33"/>
  <c r="AC6" i="33"/>
  <c r="Y6" i="33"/>
  <c r="U6" i="33"/>
  <c r="Q6" i="33"/>
  <c r="M6" i="33"/>
  <c r="I6" i="33"/>
  <c r="E6" i="33"/>
  <c r="D6" i="33"/>
  <c r="AM4" i="33"/>
  <c r="AG4" i="33"/>
  <c r="AC4" i="33"/>
  <c r="Y4" i="33"/>
  <c r="U4" i="33"/>
  <c r="Q4" i="33"/>
  <c r="M4" i="33"/>
  <c r="I4" i="33"/>
  <c r="E4" i="33"/>
  <c r="D4" i="33"/>
  <c r="AM5" i="33"/>
  <c r="AG5" i="33"/>
  <c r="AC5" i="33"/>
  <c r="Y5" i="33"/>
  <c r="U5" i="33"/>
  <c r="Q5" i="33"/>
  <c r="M5" i="33"/>
  <c r="I5" i="33"/>
  <c r="E5" i="33"/>
  <c r="D5" i="33"/>
  <c r="AP22" i="33"/>
  <c r="AO22" i="33"/>
  <c r="AN22" i="33"/>
  <c r="AL22" i="33"/>
  <c r="AI22" i="33"/>
  <c r="AH22" i="33"/>
  <c r="AF22" i="33"/>
  <c r="AE22" i="33"/>
  <c r="AD22" i="33"/>
  <c r="AB22" i="33"/>
  <c r="AA22" i="33"/>
  <c r="Z22" i="33"/>
  <c r="X22" i="33"/>
  <c r="W22" i="33"/>
  <c r="V22" i="33"/>
  <c r="T22" i="33"/>
  <c r="S22" i="33"/>
  <c r="R22" i="33"/>
  <c r="P22" i="33"/>
  <c r="O22" i="33"/>
  <c r="N22" i="33"/>
  <c r="L22" i="33"/>
  <c r="K22" i="33"/>
  <c r="J22" i="33"/>
  <c r="B3" i="33"/>
  <c r="C3" i="33" s="1"/>
  <c r="D3" i="33" s="1"/>
  <c r="E3" i="33" s="1"/>
  <c r="K3" i="33" s="1"/>
  <c r="L3" i="33" s="1"/>
  <c r="M3" i="33" s="1"/>
  <c r="N3" i="33" s="1"/>
  <c r="O3" i="33" s="1"/>
  <c r="P3" i="33" s="1"/>
  <c r="Q3" i="33" s="1"/>
  <c r="R3" i="33" s="1"/>
  <c r="S3" i="33" s="1"/>
  <c r="T3" i="33" s="1"/>
  <c r="U3" i="33" s="1"/>
  <c r="V3" i="33" s="1"/>
  <c r="W3" i="33" s="1"/>
  <c r="X3" i="33" s="1"/>
  <c r="Y3" i="33" s="1"/>
  <c r="Z3" i="33" s="1"/>
  <c r="AA3" i="33" s="1"/>
  <c r="AB3" i="33" s="1"/>
  <c r="AC3" i="33" s="1"/>
  <c r="AD3" i="33" s="1"/>
  <c r="AE3" i="33" s="1"/>
  <c r="AF3" i="33" s="1"/>
  <c r="AG3" i="33" s="1"/>
  <c r="C20" i="33" l="1"/>
  <c r="AC22" i="33"/>
  <c r="AH3" i="33"/>
  <c r="AJ3" i="33"/>
  <c r="C18" i="33"/>
  <c r="C21" i="33"/>
  <c r="C9" i="33"/>
  <c r="C19" i="33"/>
  <c r="C15" i="33"/>
  <c r="Y22" i="33"/>
  <c r="C11" i="33"/>
  <c r="C13" i="33"/>
  <c r="C16" i="33"/>
  <c r="C12" i="33"/>
  <c r="C7" i="33"/>
  <c r="C5" i="33"/>
  <c r="C6" i="33"/>
  <c r="C14" i="33"/>
  <c r="C8" i="33"/>
  <c r="C10" i="33"/>
  <c r="U22" i="33"/>
  <c r="AG22" i="33"/>
  <c r="AM22" i="33"/>
  <c r="D22" i="33"/>
  <c r="M22" i="33"/>
  <c r="E22" i="33"/>
  <c r="Q22" i="33"/>
  <c r="I22" i="33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40" i="31"/>
  <c r="E40" i="31"/>
  <c r="D40" i="31"/>
  <c r="F39" i="31"/>
  <c r="E39" i="31"/>
  <c r="D39" i="31"/>
  <c r="F38" i="31"/>
  <c r="E38" i="31"/>
  <c r="D38" i="31"/>
  <c r="F37" i="31"/>
  <c r="E37" i="31"/>
  <c r="D37" i="31"/>
  <c r="F36" i="31"/>
  <c r="E36" i="31"/>
  <c r="D36" i="31"/>
  <c r="F35" i="31"/>
  <c r="E35" i="31"/>
  <c r="D35" i="31"/>
  <c r="F34" i="31"/>
  <c r="E34" i="31"/>
  <c r="D34" i="31"/>
  <c r="F33" i="31"/>
  <c r="E33" i="31"/>
  <c r="D33" i="31"/>
  <c r="F32" i="31"/>
  <c r="E32" i="31"/>
  <c r="D32" i="31"/>
  <c r="F31" i="31"/>
  <c r="E31" i="31"/>
  <c r="D31" i="31"/>
  <c r="F30" i="31"/>
  <c r="E30" i="31"/>
  <c r="D30" i="31"/>
  <c r="F29" i="31"/>
  <c r="E29" i="31"/>
  <c r="D29" i="31"/>
  <c r="F28" i="31"/>
  <c r="E28" i="31"/>
  <c r="D28" i="31"/>
  <c r="F27" i="31"/>
  <c r="E27" i="31"/>
  <c r="D27" i="31"/>
  <c r="F26" i="31"/>
  <c r="E26" i="31"/>
  <c r="D26" i="31"/>
  <c r="F25" i="31"/>
  <c r="E25" i="31"/>
  <c r="D25" i="31"/>
  <c r="F24" i="31"/>
  <c r="E24" i="31"/>
  <c r="D24" i="31"/>
  <c r="F23" i="31"/>
  <c r="E23" i="31"/>
  <c r="D23" i="31"/>
  <c r="F22" i="31"/>
  <c r="E22" i="31"/>
  <c r="D22" i="31"/>
  <c r="F21" i="31"/>
  <c r="E21" i="31"/>
  <c r="D21" i="31"/>
  <c r="F20" i="31"/>
  <c r="E20" i="31"/>
  <c r="D20" i="31"/>
  <c r="F19" i="31"/>
  <c r="E19" i="31"/>
  <c r="D19" i="31"/>
  <c r="F18" i="31"/>
  <c r="E18" i="31"/>
  <c r="D18" i="31"/>
  <c r="F17" i="31"/>
  <c r="E17" i="31"/>
  <c r="D17" i="31"/>
  <c r="F16" i="31"/>
  <c r="E16" i="31"/>
  <c r="D16" i="31"/>
  <c r="F15" i="31"/>
  <c r="E15" i="31"/>
  <c r="D15" i="31"/>
  <c r="F14" i="31"/>
  <c r="E14" i="31"/>
  <c r="D14" i="31"/>
  <c r="F13" i="31"/>
  <c r="E13" i="31"/>
  <c r="D13" i="31"/>
  <c r="F12" i="31"/>
  <c r="E12" i="31"/>
  <c r="D12" i="31"/>
  <c r="F11" i="31"/>
  <c r="E11" i="31"/>
  <c r="D11" i="31"/>
  <c r="F10" i="31"/>
  <c r="E10" i="31"/>
  <c r="D10" i="31"/>
  <c r="F9" i="31"/>
  <c r="E9" i="31"/>
  <c r="D9" i="31"/>
  <c r="F8" i="31"/>
  <c r="E8" i="31"/>
  <c r="D8" i="31"/>
  <c r="F7" i="31"/>
  <c r="E7" i="31"/>
  <c r="D7" i="31"/>
  <c r="F6" i="31"/>
  <c r="E6" i="31"/>
  <c r="D6" i="31"/>
  <c r="F5" i="31"/>
  <c r="E5" i="31"/>
  <c r="D5" i="31"/>
  <c r="F4" i="31"/>
  <c r="E4" i="31"/>
  <c r="D4" i="31"/>
  <c r="D3" i="31"/>
  <c r="E3" i="31" s="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Q3" i="31" s="1"/>
  <c r="R3" i="31" s="1"/>
  <c r="S3" i="31" s="1"/>
  <c r="AN59" i="31"/>
  <c r="AM59" i="31"/>
  <c r="AL59" i="31"/>
  <c r="AJ59" i="31"/>
  <c r="AG59" i="31"/>
  <c r="AF59" i="31"/>
  <c r="AD59" i="31"/>
  <c r="AC59" i="31"/>
  <c r="AB59" i="31"/>
  <c r="Z59" i="31"/>
  <c r="Y59" i="31"/>
  <c r="X59" i="31"/>
  <c r="V59" i="31"/>
  <c r="U59" i="31"/>
  <c r="T59" i="31"/>
  <c r="R59" i="31"/>
  <c r="Q59" i="31"/>
  <c r="P59" i="31"/>
  <c r="N59" i="31"/>
  <c r="M59" i="31"/>
  <c r="L59" i="31"/>
  <c r="J59" i="31"/>
  <c r="H59" i="31"/>
  <c r="AK58" i="31"/>
  <c r="AE58" i="31"/>
  <c r="AA58" i="31"/>
  <c r="W58" i="31"/>
  <c r="S58" i="31"/>
  <c r="O58" i="31"/>
  <c r="K58" i="31"/>
  <c r="G58" i="31"/>
  <c r="AK57" i="31"/>
  <c r="AE57" i="31"/>
  <c r="AA57" i="31"/>
  <c r="W57" i="31"/>
  <c r="S57" i="31"/>
  <c r="O57" i="31"/>
  <c r="K57" i="31"/>
  <c r="G57" i="31"/>
  <c r="AK56" i="31"/>
  <c r="AE56" i="31"/>
  <c r="AA56" i="31"/>
  <c r="W56" i="31"/>
  <c r="S56" i="31"/>
  <c r="O56" i="31"/>
  <c r="K56" i="31"/>
  <c r="G56" i="31"/>
  <c r="AK55" i="31"/>
  <c r="AE55" i="31"/>
  <c r="AA55" i="31"/>
  <c r="W55" i="31"/>
  <c r="S55" i="31"/>
  <c r="O55" i="31"/>
  <c r="K55" i="31"/>
  <c r="G55" i="31"/>
  <c r="AK54" i="31"/>
  <c r="AE54" i="31"/>
  <c r="AA54" i="31"/>
  <c r="W54" i="31"/>
  <c r="S54" i="31"/>
  <c r="O54" i="31"/>
  <c r="K54" i="31"/>
  <c r="G54" i="31"/>
  <c r="AK53" i="31"/>
  <c r="AE53" i="31"/>
  <c r="AA53" i="31"/>
  <c r="W53" i="31"/>
  <c r="S53" i="31"/>
  <c r="O53" i="31"/>
  <c r="K53" i="31"/>
  <c r="G53" i="31"/>
  <c r="AK52" i="31"/>
  <c r="AE52" i="31"/>
  <c r="AA52" i="31"/>
  <c r="W52" i="31"/>
  <c r="S52" i="31"/>
  <c r="O52" i="31"/>
  <c r="K52" i="31"/>
  <c r="G52" i="31"/>
  <c r="AK51" i="31"/>
  <c r="AE51" i="31"/>
  <c r="C51" i="31" s="1"/>
  <c r="AA51" i="31"/>
  <c r="W51" i="31"/>
  <c r="S51" i="31"/>
  <c r="O51" i="31"/>
  <c r="K51" i="31"/>
  <c r="G51" i="31"/>
  <c r="AK50" i="31"/>
  <c r="AE50" i="31"/>
  <c r="AA50" i="31"/>
  <c r="W50" i="31"/>
  <c r="S50" i="31"/>
  <c r="O50" i="31"/>
  <c r="K50" i="31"/>
  <c r="G50" i="31"/>
  <c r="AK49" i="31"/>
  <c r="AE49" i="31"/>
  <c r="AA49" i="31"/>
  <c r="W49" i="31"/>
  <c r="S49" i="31"/>
  <c r="O49" i="31"/>
  <c r="K49" i="31"/>
  <c r="G49" i="31"/>
  <c r="AK48" i="31"/>
  <c r="AE48" i="31"/>
  <c r="AA48" i="31"/>
  <c r="W48" i="31"/>
  <c r="S48" i="31"/>
  <c r="O48" i="31"/>
  <c r="K48" i="31"/>
  <c r="G48" i="31"/>
  <c r="AK47" i="31"/>
  <c r="AE47" i="31"/>
  <c r="AA47" i="31"/>
  <c r="W47" i="31"/>
  <c r="S47" i="31"/>
  <c r="O47" i="31"/>
  <c r="K47" i="31"/>
  <c r="G47" i="31"/>
  <c r="AK46" i="31"/>
  <c r="AE46" i="31"/>
  <c r="AA46" i="31"/>
  <c r="W46" i="31"/>
  <c r="S46" i="31"/>
  <c r="O46" i="31"/>
  <c r="K46" i="31"/>
  <c r="G46" i="31"/>
  <c r="AK45" i="31"/>
  <c r="AE45" i="31"/>
  <c r="AA45" i="31"/>
  <c r="W45" i="31"/>
  <c r="S45" i="31"/>
  <c r="O45" i="31"/>
  <c r="K45" i="31"/>
  <c r="G45" i="31"/>
  <c r="AK44" i="31"/>
  <c r="AE44" i="31"/>
  <c r="AA44" i="31"/>
  <c r="W44" i="31"/>
  <c r="S44" i="31"/>
  <c r="O44" i="31"/>
  <c r="K44" i="31"/>
  <c r="G44" i="31"/>
  <c r="AK43" i="31"/>
  <c r="AE43" i="31"/>
  <c r="C43" i="31" s="1"/>
  <c r="AA43" i="31"/>
  <c r="W43" i="31"/>
  <c r="S43" i="31"/>
  <c r="O43" i="31"/>
  <c r="K43" i="31"/>
  <c r="G43" i="31"/>
  <c r="AK42" i="31"/>
  <c r="AE42" i="31"/>
  <c r="AA42" i="31"/>
  <c r="W42" i="31"/>
  <c r="S42" i="31"/>
  <c r="O42" i="31"/>
  <c r="K42" i="31"/>
  <c r="G42" i="31"/>
  <c r="AK41" i="31"/>
  <c r="AE41" i="31"/>
  <c r="AA41" i="31"/>
  <c r="W41" i="31"/>
  <c r="S41" i="31"/>
  <c r="O41" i="31"/>
  <c r="K41" i="31"/>
  <c r="G41" i="31"/>
  <c r="AK40" i="31"/>
  <c r="AE40" i="31"/>
  <c r="AA40" i="31"/>
  <c r="W40" i="31"/>
  <c r="S40" i="31"/>
  <c r="O40" i="31"/>
  <c r="K40" i="31"/>
  <c r="G40" i="31"/>
  <c r="AK39" i="31"/>
  <c r="AE39" i="31"/>
  <c r="AA39" i="31"/>
  <c r="W39" i="31"/>
  <c r="S39" i="31"/>
  <c r="O39" i="31"/>
  <c r="K39" i="31"/>
  <c r="G39" i="31"/>
  <c r="AK38" i="31"/>
  <c r="AE38" i="31"/>
  <c r="AA38" i="31"/>
  <c r="W38" i="31"/>
  <c r="S38" i="31"/>
  <c r="O38" i="31"/>
  <c r="K38" i="31"/>
  <c r="G38" i="31"/>
  <c r="AK37" i="31"/>
  <c r="AE37" i="31"/>
  <c r="AA37" i="31"/>
  <c r="W37" i="31"/>
  <c r="S37" i="31"/>
  <c r="O37" i="31"/>
  <c r="K37" i="31"/>
  <c r="G37" i="31"/>
  <c r="AK36" i="31"/>
  <c r="AE36" i="31"/>
  <c r="AA36" i="31"/>
  <c r="W36" i="31"/>
  <c r="S36" i="31"/>
  <c r="O36" i="31"/>
  <c r="K36" i="31"/>
  <c r="G36" i="31"/>
  <c r="AK35" i="31"/>
  <c r="AE35" i="31"/>
  <c r="AA35" i="31"/>
  <c r="W35" i="31"/>
  <c r="S35" i="31"/>
  <c r="O35" i="31"/>
  <c r="K35" i="31"/>
  <c r="G35" i="31"/>
  <c r="AK34" i="31"/>
  <c r="AE34" i="31"/>
  <c r="AA34" i="31"/>
  <c r="W34" i="31"/>
  <c r="S34" i="31"/>
  <c r="O34" i="31"/>
  <c r="K34" i="31"/>
  <c r="G34" i="31"/>
  <c r="AK33" i="31"/>
  <c r="AE33" i="31"/>
  <c r="AA33" i="31"/>
  <c r="W33" i="31"/>
  <c r="S33" i="31"/>
  <c r="O33" i="31"/>
  <c r="K33" i="31"/>
  <c r="G33" i="31"/>
  <c r="AK32" i="31"/>
  <c r="AE32" i="31"/>
  <c r="AA32" i="31"/>
  <c r="W32" i="31"/>
  <c r="S32" i="31"/>
  <c r="O32" i="31"/>
  <c r="K32" i="31"/>
  <c r="G32" i="31"/>
  <c r="AK31" i="31"/>
  <c r="AE31" i="31"/>
  <c r="AA31" i="31"/>
  <c r="W31" i="31"/>
  <c r="S31" i="31"/>
  <c r="O31" i="31"/>
  <c r="K31" i="31"/>
  <c r="G31" i="31"/>
  <c r="AK30" i="31"/>
  <c r="AE30" i="31"/>
  <c r="AA30" i="31"/>
  <c r="W30" i="31"/>
  <c r="S30" i="31"/>
  <c r="O30" i="31"/>
  <c r="K30" i="31"/>
  <c r="G30" i="31"/>
  <c r="AK29" i="31"/>
  <c r="AE29" i="31"/>
  <c r="AA29" i="31"/>
  <c r="W29" i="31"/>
  <c r="S29" i="31"/>
  <c r="O29" i="31"/>
  <c r="K29" i="31"/>
  <c r="G29" i="31"/>
  <c r="AK28" i="31"/>
  <c r="AE28" i="31"/>
  <c r="AA28" i="31"/>
  <c r="W28" i="31"/>
  <c r="S28" i="31"/>
  <c r="O28" i="31"/>
  <c r="K28" i="31"/>
  <c r="G28" i="31"/>
  <c r="AK27" i="31"/>
  <c r="AE27" i="31"/>
  <c r="C27" i="31" s="1"/>
  <c r="AA27" i="31"/>
  <c r="W27" i="31"/>
  <c r="S27" i="31"/>
  <c r="O27" i="31"/>
  <c r="K27" i="31"/>
  <c r="G27" i="31"/>
  <c r="AK26" i="31"/>
  <c r="AE26" i="31"/>
  <c r="AA26" i="31"/>
  <c r="W26" i="31"/>
  <c r="S26" i="31"/>
  <c r="O26" i="31"/>
  <c r="K26" i="31"/>
  <c r="G26" i="31"/>
  <c r="AK25" i="31"/>
  <c r="AE25" i="31"/>
  <c r="AA25" i="31"/>
  <c r="W25" i="31"/>
  <c r="S25" i="31"/>
  <c r="O25" i="31"/>
  <c r="K25" i="31"/>
  <c r="G25" i="31"/>
  <c r="AK24" i="31"/>
  <c r="AE24" i="31"/>
  <c r="AA24" i="31"/>
  <c r="W24" i="31"/>
  <c r="S24" i="31"/>
  <c r="O24" i="31"/>
  <c r="K24" i="31"/>
  <c r="G24" i="31"/>
  <c r="AK23" i="31"/>
  <c r="AE23" i="31"/>
  <c r="AA23" i="31"/>
  <c r="W23" i="31"/>
  <c r="S23" i="31"/>
  <c r="O23" i="31"/>
  <c r="K23" i="31"/>
  <c r="G23" i="31"/>
  <c r="AK22" i="31"/>
  <c r="AE22" i="31"/>
  <c r="AA22" i="31"/>
  <c r="W22" i="31"/>
  <c r="S22" i="31"/>
  <c r="O22" i="31"/>
  <c r="K22" i="31"/>
  <c r="G22" i="31"/>
  <c r="AK21" i="31"/>
  <c r="AE21" i="31"/>
  <c r="AA21" i="31"/>
  <c r="W21" i="31"/>
  <c r="S21" i="31"/>
  <c r="O21" i="31"/>
  <c r="K21" i="31"/>
  <c r="G21" i="31"/>
  <c r="AK20" i="31"/>
  <c r="AE20" i="31"/>
  <c r="AA20" i="31"/>
  <c r="W20" i="31"/>
  <c r="S20" i="31"/>
  <c r="O20" i="31"/>
  <c r="K20" i="31"/>
  <c r="G20" i="31"/>
  <c r="AK19" i="31"/>
  <c r="AE19" i="31"/>
  <c r="AA19" i="31"/>
  <c r="W19" i="31"/>
  <c r="S19" i="31"/>
  <c r="O19" i="31"/>
  <c r="K19" i="31"/>
  <c r="G19" i="31"/>
  <c r="AK18" i="31"/>
  <c r="AE18" i="31"/>
  <c r="AA18" i="31"/>
  <c r="W18" i="31"/>
  <c r="W59" i="31" s="1"/>
  <c r="S18" i="31"/>
  <c r="O18" i="31"/>
  <c r="K18" i="31"/>
  <c r="G18" i="31"/>
  <c r="AK17" i="31"/>
  <c r="AE17" i="31"/>
  <c r="AA17" i="31"/>
  <c r="W17" i="31"/>
  <c r="S17" i="31"/>
  <c r="O17" i="31"/>
  <c r="K17" i="31"/>
  <c r="G17" i="31"/>
  <c r="AK16" i="31"/>
  <c r="AE16" i="31"/>
  <c r="AA16" i="31"/>
  <c r="W16" i="31"/>
  <c r="S16" i="31"/>
  <c r="O16" i="31"/>
  <c r="K16" i="31"/>
  <c r="G16" i="31"/>
  <c r="AK15" i="31"/>
  <c r="AE15" i="31"/>
  <c r="AA15" i="31"/>
  <c r="W15" i="31"/>
  <c r="S15" i="31"/>
  <c r="O15" i="31"/>
  <c r="K15" i="31"/>
  <c r="G15" i="31"/>
  <c r="AK14" i="31"/>
  <c r="AE14" i="31"/>
  <c r="AA14" i="31"/>
  <c r="W14" i="31"/>
  <c r="S14" i="31"/>
  <c r="O14" i="31"/>
  <c r="K14" i="31"/>
  <c r="G14" i="31"/>
  <c r="AK13" i="31"/>
  <c r="AE13" i="31"/>
  <c r="AA13" i="31"/>
  <c r="W13" i="31"/>
  <c r="S13" i="31"/>
  <c r="O13" i="31"/>
  <c r="K13" i="31"/>
  <c r="G13" i="31"/>
  <c r="AK12" i="31"/>
  <c r="AE12" i="31"/>
  <c r="AA12" i="31"/>
  <c r="W12" i="31"/>
  <c r="S12" i="31"/>
  <c r="O12" i="31"/>
  <c r="K12" i="31"/>
  <c r="G12" i="31"/>
  <c r="AK11" i="31"/>
  <c r="AE11" i="31"/>
  <c r="AA11" i="31"/>
  <c r="W11" i="31"/>
  <c r="S11" i="31"/>
  <c r="O11" i="31"/>
  <c r="K11" i="31"/>
  <c r="C11" i="31" s="1"/>
  <c r="G11" i="31"/>
  <c r="AK10" i="31"/>
  <c r="AE10" i="31"/>
  <c r="AA10" i="31"/>
  <c r="W10" i="31"/>
  <c r="S10" i="31"/>
  <c r="O10" i="31"/>
  <c r="K10" i="31"/>
  <c r="G10" i="31"/>
  <c r="C10" i="31" s="1"/>
  <c r="AK9" i="31"/>
  <c r="AE9" i="31"/>
  <c r="AA9" i="31"/>
  <c r="W9" i="31"/>
  <c r="S9" i="31"/>
  <c r="O9" i="31"/>
  <c r="K9" i="31"/>
  <c r="G9" i="31"/>
  <c r="AK8" i="31"/>
  <c r="AE8" i="31"/>
  <c r="AA8" i="31"/>
  <c r="W8" i="31"/>
  <c r="S8" i="31"/>
  <c r="O8" i="31"/>
  <c r="K8" i="31"/>
  <c r="G8" i="31"/>
  <c r="AK7" i="31"/>
  <c r="AE7" i="31"/>
  <c r="AA7" i="31"/>
  <c r="W7" i="31"/>
  <c r="S7" i="31"/>
  <c r="O7" i="31"/>
  <c r="K7" i="31"/>
  <c r="G7" i="31"/>
  <c r="AK6" i="31"/>
  <c r="AE6" i="31"/>
  <c r="AA6" i="31"/>
  <c r="W6" i="31"/>
  <c r="S6" i="31"/>
  <c r="O6" i="31"/>
  <c r="K6" i="31"/>
  <c r="G6" i="31"/>
  <c r="AK5" i="31"/>
  <c r="AE5" i="31"/>
  <c r="AA5" i="31"/>
  <c r="W5" i="31"/>
  <c r="S5" i="31"/>
  <c r="O5" i="31"/>
  <c r="K5" i="31"/>
  <c r="G5" i="31"/>
  <c r="AK4" i="31"/>
  <c r="AE4" i="31"/>
  <c r="AA4" i="31"/>
  <c r="W4" i="31"/>
  <c r="S4" i="31"/>
  <c r="O4" i="31"/>
  <c r="K4" i="31"/>
  <c r="G4" i="31"/>
  <c r="G59" i="31" s="1"/>
  <c r="I59" i="31"/>
  <c r="A5" i="3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B3" i="31"/>
  <c r="C3" i="31" s="1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A17" i="23"/>
  <c r="A18" i="23" s="1"/>
  <c r="A19" i="23" s="1"/>
  <c r="A20" i="23" s="1"/>
  <c r="A21" i="23" s="1"/>
  <c r="A22" i="23" s="1"/>
  <c r="A23" i="23" s="1"/>
  <c r="A24" i="23" s="1"/>
  <c r="D16" i="23"/>
  <c r="C16" i="23"/>
  <c r="A16" i="23"/>
  <c r="A9" i="23"/>
  <c r="A10" i="23" s="1"/>
  <c r="A11" i="23" s="1"/>
  <c r="A12" i="23" s="1"/>
  <c r="A13" i="23" s="1"/>
  <c r="A14" i="23" s="1"/>
  <c r="A15" i="23" s="1"/>
  <c r="A8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E8" i="23"/>
  <c r="D8" i="23"/>
  <c r="C8" i="23"/>
  <c r="E7" i="23"/>
  <c r="D7" i="23"/>
  <c r="C7" i="23"/>
  <c r="B6" i="23"/>
  <c r="C6" i="23" s="1"/>
  <c r="D6" i="23" s="1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BH24" i="28"/>
  <c r="BG24" i="28"/>
  <c r="BH23" i="28"/>
  <c r="BG23" i="28"/>
  <c r="BH22" i="28"/>
  <c r="BG22" i="28"/>
  <c r="BH21" i="28"/>
  <c r="BG21" i="28"/>
  <c r="BH20" i="28"/>
  <c r="BG20" i="28"/>
  <c r="BH19" i="28"/>
  <c r="BG19" i="28"/>
  <c r="BH18" i="28"/>
  <c r="BG18" i="28"/>
  <c r="C18" i="28" s="1"/>
  <c r="BH17" i="28"/>
  <c r="BG17" i="28"/>
  <c r="BH16" i="28"/>
  <c r="D16" i="28" s="1"/>
  <c r="BG16" i="28"/>
  <c r="C16" i="28" s="1"/>
  <c r="BH15" i="28"/>
  <c r="BG15" i="28"/>
  <c r="BH14" i="28"/>
  <c r="BG14" i="28"/>
  <c r="BH13" i="28"/>
  <c r="BG13" i="28"/>
  <c r="BH12" i="28"/>
  <c r="BG12" i="28"/>
  <c r="BH11" i="28"/>
  <c r="BG11" i="28"/>
  <c r="BH10" i="28"/>
  <c r="BG10" i="28"/>
  <c r="C10" i="28" s="1"/>
  <c r="BH9" i="28"/>
  <c r="BG9" i="28"/>
  <c r="BH8" i="28"/>
  <c r="BG8" i="28"/>
  <c r="BH7" i="28"/>
  <c r="BG7" i="28"/>
  <c r="BD24" i="28"/>
  <c r="BC24" i="28"/>
  <c r="BD23" i="28"/>
  <c r="BC23" i="28"/>
  <c r="BD22" i="28"/>
  <c r="D22" i="28" s="1"/>
  <c r="BC22" i="28"/>
  <c r="BD21" i="28"/>
  <c r="BC21" i="28"/>
  <c r="BD20" i="28"/>
  <c r="BC20" i="28"/>
  <c r="BD19" i="28"/>
  <c r="BC19" i="28"/>
  <c r="BD18" i="28"/>
  <c r="BC18" i="28"/>
  <c r="BD17" i="28"/>
  <c r="BC17" i="28"/>
  <c r="BD16" i="28"/>
  <c r="BC16" i="28"/>
  <c r="BD15" i="28"/>
  <c r="BC15" i="28"/>
  <c r="BD14" i="28"/>
  <c r="BC14" i="28"/>
  <c r="BD13" i="28"/>
  <c r="BC13" i="28"/>
  <c r="BD12" i="28"/>
  <c r="BC12" i="28"/>
  <c r="BD11" i="28"/>
  <c r="BC11" i="28"/>
  <c r="BD10" i="28"/>
  <c r="BC10" i="28"/>
  <c r="BD9" i="28"/>
  <c r="BC9" i="28"/>
  <c r="BD8" i="28"/>
  <c r="BC8" i="28"/>
  <c r="BD7" i="28"/>
  <c r="BC7" i="28"/>
  <c r="AV24" i="28"/>
  <c r="AU24" i="28"/>
  <c r="AV23" i="28"/>
  <c r="AU23" i="28"/>
  <c r="AV22" i="28"/>
  <c r="AU22" i="28"/>
  <c r="AV21" i="28"/>
  <c r="AU21" i="28"/>
  <c r="AV20" i="28"/>
  <c r="AU20" i="28"/>
  <c r="AV19" i="28"/>
  <c r="AU19" i="28"/>
  <c r="AV18" i="28"/>
  <c r="AU18" i="28"/>
  <c r="AV17" i="28"/>
  <c r="AU17" i="28"/>
  <c r="AV16" i="28"/>
  <c r="AU16" i="28"/>
  <c r="AV15" i="28"/>
  <c r="AU15" i="28"/>
  <c r="AV14" i="28"/>
  <c r="AU14" i="28"/>
  <c r="AV13" i="28"/>
  <c r="AU13" i="28"/>
  <c r="AV12" i="28"/>
  <c r="AU12" i="28"/>
  <c r="AV11" i="28"/>
  <c r="AU11" i="28"/>
  <c r="AV10" i="28"/>
  <c r="AU10" i="28"/>
  <c r="AV9" i="28"/>
  <c r="AU9" i="28"/>
  <c r="AV8" i="28"/>
  <c r="AU8" i="28"/>
  <c r="AV7" i="28"/>
  <c r="AU7" i="28"/>
  <c r="AL24" i="28"/>
  <c r="D24" i="28" s="1"/>
  <c r="AK24" i="28"/>
  <c r="C24" i="28" s="1"/>
  <c r="AL23" i="28"/>
  <c r="AK23" i="28"/>
  <c r="AL22" i="28"/>
  <c r="AK22" i="28"/>
  <c r="AL21" i="28"/>
  <c r="AK21" i="28"/>
  <c r="AL20" i="28"/>
  <c r="AK20" i="28"/>
  <c r="AL19" i="28"/>
  <c r="AK19" i="28"/>
  <c r="AL18" i="28"/>
  <c r="AK18" i="28"/>
  <c r="AL17" i="28"/>
  <c r="AK17" i="28"/>
  <c r="AL16" i="28"/>
  <c r="AK16" i="28"/>
  <c r="AL15" i="28"/>
  <c r="AK15" i="28"/>
  <c r="AL14" i="28"/>
  <c r="AK14" i="28"/>
  <c r="AL13" i="28"/>
  <c r="AK13" i="28"/>
  <c r="AL12" i="28"/>
  <c r="AK12" i="28"/>
  <c r="AL11" i="28"/>
  <c r="AK11" i="28"/>
  <c r="AL10" i="28"/>
  <c r="AK10" i="28"/>
  <c r="AL9" i="28"/>
  <c r="AK9" i="28"/>
  <c r="AL8" i="28"/>
  <c r="AK8" i="28"/>
  <c r="AL7" i="28"/>
  <c r="AK7" i="28"/>
  <c r="D20" i="28"/>
  <c r="C20" i="28"/>
  <c r="D19" i="28"/>
  <c r="C19" i="28"/>
  <c r="D18" i="28"/>
  <c r="D15" i="28"/>
  <c r="C15" i="28"/>
  <c r="D14" i="28"/>
  <c r="D10" i="28"/>
  <c r="D8" i="28"/>
  <c r="C8" i="28"/>
  <c r="BR25" i="28"/>
  <c r="BQ25" i="28"/>
  <c r="BP25" i="28"/>
  <c r="BO25" i="28"/>
  <c r="BN25" i="28"/>
  <c r="BM25" i="28"/>
  <c r="BL25" i="28"/>
  <c r="BK25" i="28"/>
  <c r="BJ25" i="28"/>
  <c r="BI25" i="28"/>
  <c r="BF25" i="28"/>
  <c r="BE25" i="28"/>
  <c r="BB25" i="28"/>
  <c r="BA25" i="28"/>
  <c r="AZ25" i="28"/>
  <c r="AY25" i="28"/>
  <c r="AX25" i="28"/>
  <c r="AW25" i="28"/>
  <c r="AT25" i="28"/>
  <c r="AS25" i="28"/>
  <c r="AR25" i="28"/>
  <c r="AQ25" i="28"/>
  <c r="AP25" i="28"/>
  <c r="AO25" i="28"/>
  <c r="AN25" i="28"/>
  <c r="AM25" i="28"/>
  <c r="AJ25" i="28"/>
  <c r="AI25" i="28"/>
  <c r="AH25" i="28"/>
  <c r="AG25" i="28"/>
  <c r="AF25" i="28"/>
  <c r="AE25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G25" i="28"/>
  <c r="F24" i="28"/>
  <c r="E24" i="28"/>
  <c r="F23" i="28"/>
  <c r="E23" i="28"/>
  <c r="F22" i="28"/>
  <c r="E22" i="28"/>
  <c r="F21" i="28"/>
  <c r="E21" i="28"/>
  <c r="F20" i="28"/>
  <c r="E20" i="28"/>
  <c r="F19" i="28"/>
  <c r="E19" i="28"/>
  <c r="F18" i="28"/>
  <c r="E18" i="28"/>
  <c r="F17" i="28"/>
  <c r="E17" i="28"/>
  <c r="F16" i="28"/>
  <c r="E16" i="28"/>
  <c r="F15" i="28"/>
  <c r="E15" i="28"/>
  <c r="F14" i="28"/>
  <c r="E14" i="28"/>
  <c r="F13" i="28"/>
  <c r="E13" i="28"/>
  <c r="F12" i="28"/>
  <c r="E12" i="28"/>
  <c r="F11" i="28"/>
  <c r="F25" i="28" s="1"/>
  <c r="E11" i="28"/>
  <c r="C11" i="28" s="1"/>
  <c r="F10" i="28"/>
  <c r="E10" i="28"/>
  <c r="F9" i="28"/>
  <c r="E9" i="28"/>
  <c r="F8" i="28"/>
  <c r="E8" i="28"/>
  <c r="F7" i="28"/>
  <c r="E7" i="28"/>
  <c r="H25" i="28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28"/>
  <c r="C6" i="28" s="1"/>
  <c r="E6" i="28" s="1"/>
  <c r="AI3" i="33" l="1"/>
  <c r="AL3" i="33" s="1"/>
  <c r="AM3" i="33" s="1"/>
  <c r="AN3" i="33" s="1"/>
  <c r="AO3" i="33" s="1"/>
  <c r="AP3" i="33" s="1"/>
  <c r="AQ3" i="33" s="1"/>
  <c r="AK3" i="33"/>
  <c r="C52" i="31"/>
  <c r="C25" i="31"/>
  <c r="C26" i="31"/>
  <c r="C22" i="31"/>
  <c r="C54" i="31"/>
  <c r="C41" i="31"/>
  <c r="C44" i="31"/>
  <c r="C47" i="31"/>
  <c r="C49" i="31"/>
  <c r="C50" i="31"/>
  <c r="C55" i="31"/>
  <c r="C42" i="31"/>
  <c r="C32" i="31"/>
  <c r="C48" i="31"/>
  <c r="C38" i="31"/>
  <c r="C37" i="31"/>
  <c r="C22" i="33"/>
  <c r="C58" i="31"/>
  <c r="C57" i="31"/>
  <c r="C56" i="31"/>
  <c r="C34" i="31"/>
  <c r="AK59" i="31"/>
  <c r="C28" i="31"/>
  <c r="C53" i="31"/>
  <c r="C30" i="31"/>
  <c r="C17" i="31"/>
  <c r="AE59" i="31"/>
  <c r="AA59" i="31"/>
  <c r="C21" i="31"/>
  <c r="C39" i="31"/>
  <c r="F59" i="31"/>
  <c r="E59" i="31"/>
  <c r="S59" i="31"/>
  <c r="D59" i="31"/>
  <c r="C14" i="31"/>
  <c r="C46" i="31"/>
  <c r="T3" i="31"/>
  <c r="U3" i="31" s="1"/>
  <c r="V3" i="31" s="1"/>
  <c r="W3" i="31" s="1"/>
  <c r="X3" i="31" s="1"/>
  <c r="Y3" i="31" s="1"/>
  <c r="Z3" i="31" s="1"/>
  <c r="AA3" i="31" s="1"/>
  <c r="AB3" i="31" s="1"/>
  <c r="AC3" i="31" s="1"/>
  <c r="AD3" i="31" s="1"/>
  <c r="AE3" i="31" s="1"/>
  <c r="AF3" i="31" s="1"/>
  <c r="AG3" i="31" s="1"/>
  <c r="AJ3" i="31" s="1"/>
  <c r="AK3" i="31" s="1"/>
  <c r="AL3" i="31" s="1"/>
  <c r="AM3" i="31" s="1"/>
  <c r="AN3" i="31" s="1"/>
  <c r="C33" i="31"/>
  <c r="C31" i="31"/>
  <c r="C23" i="31"/>
  <c r="C20" i="31"/>
  <c r="C19" i="31"/>
  <c r="C18" i="31"/>
  <c r="C16" i="31"/>
  <c r="C15" i="31"/>
  <c r="C9" i="31"/>
  <c r="O59" i="31"/>
  <c r="C7" i="31"/>
  <c r="C36" i="31"/>
  <c r="C35" i="31"/>
  <c r="C12" i="31"/>
  <c r="C13" i="31"/>
  <c r="C8" i="31"/>
  <c r="K59" i="31"/>
  <c r="C24" i="31"/>
  <c r="C6" i="31"/>
  <c r="C5" i="31"/>
  <c r="C29" i="31"/>
  <c r="C45" i="31"/>
  <c r="C40" i="31"/>
  <c r="C4" i="31"/>
  <c r="D25" i="23"/>
  <c r="C25" i="23"/>
  <c r="D23" i="28"/>
  <c r="C23" i="28"/>
  <c r="E25" i="28"/>
  <c r="D11" i="28"/>
  <c r="D12" i="28"/>
  <c r="BH25" i="28"/>
  <c r="BD25" i="28"/>
  <c r="C22" i="28"/>
  <c r="C12" i="28"/>
  <c r="BC25" i="28"/>
  <c r="AU25" i="28"/>
  <c r="AL25" i="28"/>
  <c r="AK25" i="28"/>
  <c r="C14" i="28"/>
  <c r="BG25" i="28"/>
  <c r="C7" i="28"/>
  <c r="D9" i="28"/>
  <c r="D13" i="28"/>
  <c r="D17" i="28"/>
  <c r="D21" i="28"/>
  <c r="AV25" i="28"/>
  <c r="C9" i="28"/>
  <c r="C13" i="28"/>
  <c r="C17" i="28"/>
  <c r="C21" i="28"/>
  <c r="D7" i="28"/>
  <c r="G6" i="28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I6" i="28" s="1"/>
  <c r="AJ6" i="28" s="1"/>
  <c r="AK6" i="28" s="1"/>
  <c r="AM6" i="28" s="1"/>
  <c r="AN6" i="28" s="1"/>
  <c r="AO6" i="28" s="1"/>
  <c r="AP6" i="28" s="1"/>
  <c r="AQ6" i="28" s="1"/>
  <c r="AR6" i="28" s="1"/>
  <c r="AS6" i="28" s="1"/>
  <c r="AT6" i="28" s="1"/>
  <c r="C59" i="31" l="1"/>
  <c r="D25" i="28"/>
  <c r="C25" i="28"/>
  <c r="AU6" i="28"/>
  <c r="AW6" i="28" s="1"/>
  <c r="AX6" i="28" s="1"/>
  <c r="AY6" i="28" s="1"/>
  <c r="AZ6" i="28" s="1"/>
  <c r="BA6" i="28" s="1"/>
  <c r="BB6" i="28" s="1"/>
  <c r="BC6" i="28" s="1"/>
  <c r="BE6" i="28" s="1"/>
  <c r="BF6" i="28" s="1"/>
  <c r="BG6" i="28" s="1"/>
  <c r="BI6" i="28" s="1"/>
  <c r="BJ6" i="28" s="1"/>
  <c r="BK6" i="28" s="1"/>
  <c r="BL6" i="28" s="1"/>
  <c r="BM6" i="28" s="1"/>
  <c r="BN6" i="28" s="1"/>
  <c r="BO6" i="28" s="1"/>
  <c r="BP6" i="28" s="1"/>
  <c r="BQ6" i="28" s="1"/>
  <c r="BR6" i="28" s="1"/>
  <c r="BG124" i="24" l="1"/>
  <c r="BA124" i="24"/>
  <c r="AY124" i="24"/>
  <c r="AU124" i="24"/>
  <c r="AP124" i="24"/>
  <c r="Z124" i="24"/>
  <c r="C124" i="24" s="1"/>
  <c r="I124" i="24"/>
  <c r="D124" i="24"/>
  <c r="A30" i="18" l="1"/>
  <c r="A31" i="18" s="1"/>
  <c r="C30" i="18"/>
  <c r="L33" i="30" l="1"/>
  <c r="K33" i="30"/>
  <c r="J33" i="30"/>
  <c r="I33" i="30"/>
  <c r="H33" i="30"/>
  <c r="G33" i="30"/>
  <c r="F33" i="30"/>
  <c r="E33" i="30"/>
  <c r="D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C6" i="30"/>
  <c r="C33" i="30" s="1"/>
  <c r="D5" i="30"/>
  <c r="E5" i="30" s="1"/>
  <c r="F5" i="30" s="1"/>
  <c r="G5" i="30" s="1"/>
  <c r="H5" i="30" s="1"/>
  <c r="I5" i="30" s="1"/>
  <c r="J5" i="30" s="1"/>
  <c r="K5" i="30" s="1"/>
  <c r="L5" i="30" s="1"/>
  <c r="C5" i="30"/>
  <c r="B5" i="30"/>
  <c r="BJ96" i="26"/>
  <c r="BI96" i="26"/>
  <c r="BH96" i="26"/>
  <c r="BF96" i="26"/>
  <c r="BE96" i="26"/>
  <c r="BD96" i="26"/>
  <c r="BC96" i="26"/>
  <c r="BB96" i="26"/>
  <c r="AZ96" i="26"/>
  <c r="AX96" i="26"/>
  <c r="AW96" i="26"/>
  <c r="AV96" i="26"/>
  <c r="AT96" i="26"/>
  <c r="AS96" i="26"/>
  <c r="AR96" i="26"/>
  <c r="AQ96" i="26"/>
  <c r="AO96" i="26"/>
  <c r="AN96" i="26"/>
  <c r="AM96" i="26"/>
  <c r="AL96" i="26"/>
  <c r="AK96" i="26"/>
  <c r="AJ96" i="26"/>
  <c r="AI96" i="26"/>
  <c r="AH96" i="26"/>
  <c r="AG96" i="26"/>
  <c r="AF96" i="26"/>
  <c r="AE96" i="26"/>
  <c r="AD96" i="26"/>
  <c r="AC96" i="26"/>
  <c r="AB96" i="26"/>
  <c r="AA96" i="26"/>
  <c r="Y96" i="26"/>
  <c r="X96" i="26"/>
  <c r="W96" i="26"/>
  <c r="V96" i="26"/>
  <c r="U96" i="26"/>
  <c r="T96" i="26"/>
  <c r="S96" i="26"/>
  <c r="R96" i="26"/>
  <c r="Q96" i="26"/>
  <c r="P96" i="26"/>
  <c r="O96" i="26"/>
  <c r="N96" i="26"/>
  <c r="M96" i="26"/>
  <c r="L96" i="26"/>
  <c r="K96" i="26"/>
  <c r="J96" i="26"/>
  <c r="H96" i="26"/>
  <c r="G96" i="26"/>
  <c r="F96" i="26"/>
  <c r="E96" i="26"/>
  <c r="BG95" i="26"/>
  <c r="BA95" i="26"/>
  <c r="AY95" i="26"/>
  <c r="AU95" i="26"/>
  <c r="C95" i="26" s="1"/>
  <c r="AP95" i="26"/>
  <c r="Z95" i="26"/>
  <c r="I95" i="26"/>
  <c r="D95" i="26"/>
  <c r="BG94" i="26"/>
  <c r="BA94" i="26"/>
  <c r="C94" i="26" s="1"/>
  <c r="AY94" i="26"/>
  <c r="AU94" i="26"/>
  <c r="AP94" i="26"/>
  <c r="Z94" i="26"/>
  <c r="I94" i="26"/>
  <c r="D94" i="26"/>
  <c r="BG93" i="26"/>
  <c r="BA93" i="26"/>
  <c r="AY93" i="26"/>
  <c r="AU93" i="26"/>
  <c r="AP93" i="26"/>
  <c r="Z93" i="26"/>
  <c r="I93" i="26"/>
  <c r="D93" i="26"/>
  <c r="C93" i="26" s="1"/>
  <c r="BG92" i="26"/>
  <c r="BA92" i="26"/>
  <c r="AY92" i="26"/>
  <c r="AU92" i="26"/>
  <c r="AP92" i="26"/>
  <c r="Z92" i="26"/>
  <c r="I92" i="26"/>
  <c r="C92" i="26" s="1"/>
  <c r="D92" i="26"/>
  <c r="BG91" i="26"/>
  <c r="BA91" i="26"/>
  <c r="AY91" i="26"/>
  <c r="AU91" i="26"/>
  <c r="AP91" i="26"/>
  <c r="Z91" i="26"/>
  <c r="I91" i="26"/>
  <c r="D91" i="26"/>
  <c r="BG90" i="26"/>
  <c r="BA90" i="26"/>
  <c r="C90" i="26" s="1"/>
  <c r="AY90" i="26"/>
  <c r="AU90" i="26"/>
  <c r="AP90" i="26"/>
  <c r="Z90" i="26"/>
  <c r="I90" i="26"/>
  <c r="D90" i="26"/>
  <c r="BG89" i="26"/>
  <c r="BA89" i="26"/>
  <c r="AY89" i="26"/>
  <c r="AU89" i="26"/>
  <c r="AP89" i="26"/>
  <c r="Z89" i="26"/>
  <c r="I89" i="26"/>
  <c r="D89" i="26"/>
  <c r="C89" i="26" s="1"/>
  <c r="BG88" i="26"/>
  <c r="BA88" i="26"/>
  <c r="AY88" i="26"/>
  <c r="AU88" i="26"/>
  <c r="AP88" i="26"/>
  <c r="Z88" i="26"/>
  <c r="I88" i="26"/>
  <c r="D88" i="26"/>
  <c r="BG87" i="26"/>
  <c r="BA87" i="26"/>
  <c r="AY87" i="26"/>
  <c r="AU87" i="26"/>
  <c r="C87" i="26" s="1"/>
  <c r="AP87" i="26"/>
  <c r="Z87" i="26"/>
  <c r="I87" i="26"/>
  <c r="D87" i="26"/>
  <c r="BG86" i="26"/>
  <c r="BA86" i="26"/>
  <c r="AY86" i="26"/>
  <c r="AU86" i="26"/>
  <c r="AP86" i="26"/>
  <c r="Z86" i="26"/>
  <c r="I86" i="26"/>
  <c r="D86" i="26"/>
  <c r="BG85" i="26"/>
  <c r="BA85" i="26"/>
  <c r="AY85" i="26"/>
  <c r="AU85" i="26"/>
  <c r="AP85" i="26"/>
  <c r="Z85" i="26"/>
  <c r="I85" i="26"/>
  <c r="D85" i="26"/>
  <c r="BG84" i="26"/>
  <c r="BA84" i="26"/>
  <c r="AY84" i="26"/>
  <c r="AU84" i="26"/>
  <c r="AP84" i="26"/>
  <c r="Z84" i="26"/>
  <c r="I84" i="26"/>
  <c r="D84" i="26"/>
  <c r="BG83" i="26"/>
  <c r="BA83" i="26"/>
  <c r="AY83" i="26"/>
  <c r="AU83" i="26"/>
  <c r="C83" i="26" s="1"/>
  <c r="AP83" i="26"/>
  <c r="Z83" i="26"/>
  <c r="I83" i="26"/>
  <c r="D83" i="26"/>
  <c r="BG82" i="26"/>
  <c r="BA82" i="26"/>
  <c r="C82" i="26" s="1"/>
  <c r="AY82" i="26"/>
  <c r="AU82" i="26"/>
  <c r="AP82" i="26"/>
  <c r="Z82" i="26"/>
  <c r="I82" i="26"/>
  <c r="D82" i="26"/>
  <c r="BG81" i="26"/>
  <c r="BA81" i="26"/>
  <c r="AY81" i="26"/>
  <c r="AU81" i="26"/>
  <c r="AP81" i="26"/>
  <c r="Z81" i="26"/>
  <c r="I81" i="26"/>
  <c r="D81" i="26"/>
  <c r="BG80" i="26"/>
  <c r="BA80" i="26"/>
  <c r="AY80" i="26"/>
  <c r="AU80" i="26"/>
  <c r="AP80" i="26"/>
  <c r="Z80" i="26"/>
  <c r="I80" i="26"/>
  <c r="D80" i="26"/>
  <c r="BG79" i="26"/>
  <c r="BA79" i="26"/>
  <c r="AY79" i="26"/>
  <c r="AU79" i="26"/>
  <c r="C79" i="26" s="1"/>
  <c r="AP79" i="26"/>
  <c r="Z79" i="26"/>
  <c r="I79" i="26"/>
  <c r="D79" i="26"/>
  <c r="BG78" i="26"/>
  <c r="BA78" i="26"/>
  <c r="AY78" i="26"/>
  <c r="AU78" i="26"/>
  <c r="AP78" i="26"/>
  <c r="Z78" i="26"/>
  <c r="I78" i="26"/>
  <c r="D78" i="26"/>
  <c r="BG77" i="26"/>
  <c r="BA77" i="26"/>
  <c r="AY77" i="26"/>
  <c r="AU77" i="26"/>
  <c r="AP77" i="26"/>
  <c r="Z77" i="26"/>
  <c r="I77" i="26"/>
  <c r="D77" i="26"/>
  <c r="BG76" i="26"/>
  <c r="BA76" i="26"/>
  <c r="AY76" i="26"/>
  <c r="AU76" i="26"/>
  <c r="AP76" i="26"/>
  <c r="Z76" i="26"/>
  <c r="I76" i="26"/>
  <c r="C76" i="26" s="1"/>
  <c r="D76" i="26"/>
  <c r="BG75" i="26"/>
  <c r="BA75" i="26"/>
  <c r="AY75" i="26"/>
  <c r="AU75" i="26"/>
  <c r="C75" i="26" s="1"/>
  <c r="AP75" i="26"/>
  <c r="Z75" i="26"/>
  <c r="I75" i="26"/>
  <c r="D75" i="26"/>
  <c r="BG74" i="26"/>
  <c r="BA74" i="26"/>
  <c r="AY74" i="26"/>
  <c r="AU74" i="26"/>
  <c r="AP74" i="26"/>
  <c r="Z74" i="26"/>
  <c r="I74" i="26"/>
  <c r="D74" i="26"/>
  <c r="BG73" i="26"/>
  <c r="BA73" i="26"/>
  <c r="AY73" i="26"/>
  <c r="AU73" i="26"/>
  <c r="AP73" i="26"/>
  <c r="Z73" i="26"/>
  <c r="I73" i="26"/>
  <c r="D73" i="26"/>
  <c r="BG72" i="26"/>
  <c r="BA72" i="26"/>
  <c r="AY72" i="26"/>
  <c r="AU72" i="26"/>
  <c r="AP72" i="26"/>
  <c r="Z72" i="26"/>
  <c r="I72" i="26"/>
  <c r="C72" i="26" s="1"/>
  <c r="D72" i="26"/>
  <c r="BG71" i="26"/>
  <c r="BA71" i="26"/>
  <c r="AY71" i="26"/>
  <c r="AU71" i="26"/>
  <c r="AP71" i="26"/>
  <c r="Z71" i="26"/>
  <c r="I71" i="26"/>
  <c r="D71" i="26"/>
  <c r="BG70" i="26"/>
  <c r="BA70" i="26"/>
  <c r="AY70" i="26"/>
  <c r="AU70" i="26"/>
  <c r="AP70" i="26"/>
  <c r="Z70" i="26"/>
  <c r="I70" i="26"/>
  <c r="D70" i="26"/>
  <c r="BG69" i="26"/>
  <c r="BA69" i="26"/>
  <c r="AY69" i="26"/>
  <c r="AU69" i="26"/>
  <c r="AP69" i="26"/>
  <c r="Z69" i="26"/>
  <c r="I69" i="26"/>
  <c r="D69" i="26"/>
  <c r="BG68" i="26"/>
  <c r="BA68" i="26"/>
  <c r="AY68" i="26"/>
  <c r="AU68" i="26"/>
  <c r="AP68" i="26"/>
  <c r="Z68" i="26"/>
  <c r="I68" i="26"/>
  <c r="C68" i="26" s="1"/>
  <c r="D68" i="26"/>
  <c r="BG67" i="26"/>
  <c r="BA67" i="26"/>
  <c r="AY67" i="26"/>
  <c r="AU67" i="26"/>
  <c r="C67" i="26" s="1"/>
  <c r="AP67" i="26"/>
  <c r="Z67" i="26"/>
  <c r="I67" i="26"/>
  <c r="D67" i="26"/>
  <c r="BG66" i="26"/>
  <c r="BA66" i="26"/>
  <c r="C66" i="26" s="1"/>
  <c r="AY66" i="26"/>
  <c r="AU66" i="26"/>
  <c r="AP66" i="26"/>
  <c r="Z66" i="26"/>
  <c r="I66" i="26"/>
  <c r="D66" i="26"/>
  <c r="BG65" i="26"/>
  <c r="BA65" i="26"/>
  <c r="AY65" i="26"/>
  <c r="AU65" i="26"/>
  <c r="AP65" i="26"/>
  <c r="Z65" i="26"/>
  <c r="I65" i="26"/>
  <c r="D65" i="26"/>
  <c r="BG64" i="26"/>
  <c r="BA64" i="26"/>
  <c r="AY64" i="26"/>
  <c r="AU64" i="26"/>
  <c r="AP64" i="26"/>
  <c r="Z64" i="26"/>
  <c r="I64" i="26"/>
  <c r="C64" i="26" s="1"/>
  <c r="D64" i="26"/>
  <c r="BG63" i="26"/>
  <c r="BA63" i="26"/>
  <c r="AY63" i="26"/>
  <c r="AU63" i="26"/>
  <c r="AP63" i="26"/>
  <c r="Z63" i="26"/>
  <c r="I63" i="26"/>
  <c r="D63" i="26"/>
  <c r="BG62" i="26"/>
  <c r="BA62" i="26"/>
  <c r="C62" i="26" s="1"/>
  <c r="AY62" i="26"/>
  <c r="AU62" i="26"/>
  <c r="AP62" i="26"/>
  <c r="Z62" i="26"/>
  <c r="I62" i="26"/>
  <c r="D62" i="26"/>
  <c r="BG61" i="26"/>
  <c r="BA61" i="26"/>
  <c r="AY61" i="26"/>
  <c r="AU61" i="26"/>
  <c r="AP61" i="26"/>
  <c r="Z61" i="26"/>
  <c r="I61" i="26"/>
  <c r="D61" i="26"/>
  <c r="BG60" i="26"/>
  <c r="BA60" i="26"/>
  <c r="AY60" i="26"/>
  <c r="AU60" i="26"/>
  <c r="AP60" i="26"/>
  <c r="Z60" i="26"/>
  <c r="I60" i="26"/>
  <c r="D60" i="26"/>
  <c r="BG59" i="26"/>
  <c r="BA59" i="26"/>
  <c r="AY59" i="26"/>
  <c r="AU59" i="26"/>
  <c r="AP59" i="26"/>
  <c r="Z59" i="26"/>
  <c r="I59" i="26"/>
  <c r="D59" i="26"/>
  <c r="BG58" i="26"/>
  <c r="BA58" i="26"/>
  <c r="C58" i="26" s="1"/>
  <c r="AY58" i="26"/>
  <c r="AU58" i="26"/>
  <c r="AP58" i="26"/>
  <c r="Z58" i="26"/>
  <c r="I58" i="26"/>
  <c r="D58" i="26"/>
  <c r="BG57" i="26"/>
  <c r="BA57" i="26"/>
  <c r="AY57" i="26"/>
  <c r="AU57" i="26"/>
  <c r="AP57" i="26"/>
  <c r="Z57" i="26"/>
  <c r="I57" i="26"/>
  <c r="D57" i="26"/>
  <c r="BG56" i="26"/>
  <c r="BA56" i="26"/>
  <c r="AY56" i="26"/>
  <c r="AU56" i="26"/>
  <c r="AP56" i="26"/>
  <c r="Z56" i="26"/>
  <c r="I56" i="26"/>
  <c r="C56" i="26" s="1"/>
  <c r="D56" i="26"/>
  <c r="BG55" i="26"/>
  <c r="BA55" i="26"/>
  <c r="AY55" i="26"/>
  <c r="AU55" i="26"/>
  <c r="AP55" i="26"/>
  <c r="Z55" i="26"/>
  <c r="I55" i="26"/>
  <c r="D55" i="26"/>
  <c r="BG54" i="26"/>
  <c r="BA54" i="26"/>
  <c r="C54" i="26" s="1"/>
  <c r="AY54" i="26"/>
  <c r="AU54" i="26"/>
  <c r="AP54" i="26"/>
  <c r="Z54" i="26"/>
  <c r="I54" i="26"/>
  <c r="D54" i="26"/>
  <c r="BG53" i="26"/>
  <c r="BA53" i="26"/>
  <c r="AY53" i="26"/>
  <c r="AU53" i="26"/>
  <c r="AP53" i="26"/>
  <c r="Z53" i="26"/>
  <c r="I53" i="26"/>
  <c r="D53" i="26"/>
  <c r="C53" i="26" s="1"/>
  <c r="BG52" i="26"/>
  <c r="BA52" i="26"/>
  <c r="AY52" i="26"/>
  <c r="AU52" i="26"/>
  <c r="AP52" i="26"/>
  <c r="Z52" i="26"/>
  <c r="I52" i="26"/>
  <c r="C52" i="26" s="1"/>
  <c r="D52" i="26"/>
  <c r="BG51" i="26"/>
  <c r="BA51" i="26"/>
  <c r="AY51" i="26"/>
  <c r="AU51" i="26"/>
  <c r="C51" i="26" s="1"/>
  <c r="AP51" i="26"/>
  <c r="Z51" i="26"/>
  <c r="I51" i="26"/>
  <c r="D51" i="26"/>
  <c r="BG50" i="26"/>
  <c r="BA50" i="26"/>
  <c r="C50" i="26" s="1"/>
  <c r="AY50" i="26"/>
  <c r="AU50" i="26"/>
  <c r="AP50" i="26"/>
  <c r="Z50" i="26"/>
  <c r="I50" i="26"/>
  <c r="D50" i="26"/>
  <c r="BG49" i="26"/>
  <c r="BA49" i="26"/>
  <c r="AY49" i="26"/>
  <c r="AU49" i="26"/>
  <c r="AP49" i="26"/>
  <c r="Z49" i="26"/>
  <c r="I49" i="26"/>
  <c r="D49" i="26"/>
  <c r="BG48" i="26"/>
  <c r="BA48" i="26"/>
  <c r="AY48" i="26"/>
  <c r="AU48" i="26"/>
  <c r="AP48" i="26"/>
  <c r="Z48" i="26"/>
  <c r="I48" i="26"/>
  <c r="D48" i="26"/>
  <c r="BG47" i="26"/>
  <c r="BA47" i="26"/>
  <c r="AY47" i="26"/>
  <c r="AU47" i="26"/>
  <c r="C47" i="26" s="1"/>
  <c r="AP47" i="26"/>
  <c r="Z47" i="26"/>
  <c r="I47" i="26"/>
  <c r="D47" i="26"/>
  <c r="BG46" i="26"/>
  <c r="BA46" i="26"/>
  <c r="C46" i="26" s="1"/>
  <c r="AY46" i="26"/>
  <c r="AU46" i="26"/>
  <c r="AP46" i="26"/>
  <c r="Z46" i="26"/>
  <c r="I46" i="26"/>
  <c r="D46" i="26"/>
  <c r="BG45" i="26"/>
  <c r="BA45" i="26"/>
  <c r="AY45" i="26"/>
  <c r="AU45" i="26"/>
  <c r="AP45" i="26"/>
  <c r="Z45" i="26"/>
  <c r="I45" i="26"/>
  <c r="D45" i="26"/>
  <c r="C45" i="26" s="1"/>
  <c r="BG44" i="26"/>
  <c r="BA44" i="26"/>
  <c r="AY44" i="26"/>
  <c r="AU44" i="26"/>
  <c r="AP44" i="26"/>
  <c r="Z44" i="26"/>
  <c r="I44" i="26"/>
  <c r="D44" i="26"/>
  <c r="BG43" i="26"/>
  <c r="BA43" i="26"/>
  <c r="AY43" i="26"/>
  <c r="AU43" i="26"/>
  <c r="C43" i="26" s="1"/>
  <c r="AP43" i="26"/>
  <c r="Z43" i="26"/>
  <c r="I43" i="26"/>
  <c r="D43" i="26"/>
  <c r="BG42" i="26"/>
  <c r="BA42" i="26"/>
  <c r="C42" i="26" s="1"/>
  <c r="AY42" i="26"/>
  <c r="AU42" i="26"/>
  <c r="AP42" i="26"/>
  <c r="Z42" i="26"/>
  <c r="I42" i="26"/>
  <c r="D42" i="26"/>
  <c r="BG41" i="26"/>
  <c r="BA41" i="26"/>
  <c r="AY41" i="26"/>
  <c r="AU41" i="26"/>
  <c r="AP41" i="26"/>
  <c r="Z41" i="26"/>
  <c r="I41" i="26"/>
  <c r="D41" i="26"/>
  <c r="C41" i="26" s="1"/>
  <c r="BG40" i="26"/>
  <c r="BA40" i="26"/>
  <c r="AY40" i="26"/>
  <c r="AU40" i="26"/>
  <c r="AP40" i="26"/>
  <c r="Z40" i="26"/>
  <c r="I40" i="26"/>
  <c r="D40" i="26"/>
  <c r="BG39" i="26"/>
  <c r="BA39" i="26"/>
  <c r="AY39" i="26"/>
  <c r="AU39" i="26"/>
  <c r="C39" i="26" s="1"/>
  <c r="AP39" i="26"/>
  <c r="Z39" i="26"/>
  <c r="I39" i="26"/>
  <c r="D39" i="26"/>
  <c r="BG38" i="26"/>
  <c r="BA38" i="26"/>
  <c r="AY38" i="26"/>
  <c r="AU38" i="26"/>
  <c r="AP38" i="26"/>
  <c r="Z38" i="26"/>
  <c r="I38" i="26"/>
  <c r="D38" i="26"/>
  <c r="BG37" i="26"/>
  <c r="BA37" i="26"/>
  <c r="AY37" i="26"/>
  <c r="AU37" i="26"/>
  <c r="AP37" i="26"/>
  <c r="Z37" i="26"/>
  <c r="I37" i="26"/>
  <c r="D37" i="26"/>
  <c r="BG36" i="26"/>
  <c r="BA36" i="26"/>
  <c r="AY36" i="26"/>
  <c r="AU36" i="26"/>
  <c r="AP36" i="26"/>
  <c r="Z36" i="26"/>
  <c r="I36" i="26"/>
  <c r="C36" i="26" s="1"/>
  <c r="D36" i="26"/>
  <c r="BG35" i="26"/>
  <c r="BA35" i="26"/>
  <c r="AY35" i="26"/>
  <c r="AU35" i="26"/>
  <c r="AP35" i="26"/>
  <c r="Z35" i="26"/>
  <c r="I35" i="26"/>
  <c r="D35" i="26"/>
  <c r="BG34" i="26"/>
  <c r="BA34" i="26"/>
  <c r="C34" i="26" s="1"/>
  <c r="AY34" i="26"/>
  <c r="AU34" i="26"/>
  <c r="AP34" i="26"/>
  <c r="Z34" i="26"/>
  <c r="I34" i="26"/>
  <c r="D34" i="26"/>
  <c r="BG33" i="26"/>
  <c r="BA33" i="26"/>
  <c r="AY33" i="26"/>
  <c r="AU33" i="26"/>
  <c r="AP33" i="26"/>
  <c r="Z33" i="26"/>
  <c r="I33" i="26"/>
  <c r="D33" i="26"/>
  <c r="C33" i="26" s="1"/>
  <c r="BG32" i="26"/>
  <c r="BA32" i="26"/>
  <c r="AY32" i="26"/>
  <c r="AU32" i="26"/>
  <c r="AP32" i="26"/>
  <c r="Z32" i="26"/>
  <c r="I32" i="26"/>
  <c r="C32" i="26" s="1"/>
  <c r="D32" i="26"/>
  <c r="BG31" i="26"/>
  <c r="BA31" i="26"/>
  <c r="AY31" i="26"/>
  <c r="AU31" i="26"/>
  <c r="AP31" i="26"/>
  <c r="Z31" i="26"/>
  <c r="I31" i="26"/>
  <c r="D31" i="26"/>
  <c r="BG30" i="26"/>
  <c r="BA30" i="26"/>
  <c r="C30" i="26" s="1"/>
  <c r="AY30" i="26"/>
  <c r="AU30" i="26"/>
  <c r="AP30" i="26"/>
  <c r="Z30" i="26"/>
  <c r="I30" i="26"/>
  <c r="D30" i="26"/>
  <c r="BG29" i="26"/>
  <c r="BA29" i="26"/>
  <c r="AY29" i="26"/>
  <c r="AU29" i="26"/>
  <c r="AP29" i="26"/>
  <c r="Z29" i="26"/>
  <c r="I29" i="26"/>
  <c r="D29" i="26"/>
  <c r="BG28" i="26"/>
  <c r="BA28" i="26"/>
  <c r="AY28" i="26"/>
  <c r="AU28" i="26"/>
  <c r="AP28" i="26"/>
  <c r="Z28" i="26"/>
  <c r="I28" i="26"/>
  <c r="D28" i="26"/>
  <c r="BG27" i="26"/>
  <c r="BA27" i="26"/>
  <c r="AY27" i="26"/>
  <c r="AU27" i="26"/>
  <c r="AP27" i="26"/>
  <c r="Z27" i="26"/>
  <c r="I27" i="26"/>
  <c r="D27" i="26"/>
  <c r="BG26" i="26"/>
  <c r="BA26" i="26"/>
  <c r="C26" i="26" s="1"/>
  <c r="AY26" i="26"/>
  <c r="AU26" i="26"/>
  <c r="AP26" i="26"/>
  <c r="Z26" i="26"/>
  <c r="I26" i="26"/>
  <c r="D26" i="26"/>
  <c r="BG25" i="26"/>
  <c r="BA25" i="26"/>
  <c r="AY25" i="26"/>
  <c r="AU25" i="26"/>
  <c r="AP25" i="26"/>
  <c r="Z25" i="26"/>
  <c r="I25" i="26"/>
  <c r="D25" i="26"/>
  <c r="BG24" i="26"/>
  <c r="BA24" i="26"/>
  <c r="AY24" i="26"/>
  <c r="AU24" i="26"/>
  <c r="AP24" i="26"/>
  <c r="Z24" i="26"/>
  <c r="I24" i="26"/>
  <c r="D24" i="26"/>
  <c r="BG23" i="26"/>
  <c r="BA23" i="26"/>
  <c r="AY23" i="26"/>
  <c r="AU23" i="26"/>
  <c r="AP23" i="26"/>
  <c r="Z23" i="26"/>
  <c r="I23" i="26"/>
  <c r="D23" i="26"/>
  <c r="BG22" i="26"/>
  <c r="BA22" i="26"/>
  <c r="AY22" i="26"/>
  <c r="AU22" i="26"/>
  <c r="AP22" i="26"/>
  <c r="Z22" i="26"/>
  <c r="I22" i="26"/>
  <c r="D22" i="26"/>
  <c r="BG21" i="26"/>
  <c r="BA21" i="26"/>
  <c r="AY21" i="26"/>
  <c r="AU21" i="26"/>
  <c r="AP21" i="26"/>
  <c r="Z21" i="26"/>
  <c r="I21" i="26"/>
  <c r="D21" i="26"/>
  <c r="BG20" i="26"/>
  <c r="BA20" i="26"/>
  <c r="AY20" i="26"/>
  <c r="AU20" i="26"/>
  <c r="AP20" i="26"/>
  <c r="Z20" i="26"/>
  <c r="I20" i="26"/>
  <c r="D20" i="26"/>
  <c r="BG19" i="26"/>
  <c r="BA19" i="26"/>
  <c r="AY19" i="26"/>
  <c r="AU19" i="26"/>
  <c r="AP19" i="26"/>
  <c r="C19" i="26" s="1"/>
  <c r="Z19" i="26"/>
  <c r="I19" i="26"/>
  <c r="D19" i="26"/>
  <c r="BG18" i="26"/>
  <c r="BA18" i="26"/>
  <c r="C18" i="26" s="1"/>
  <c r="AY18" i="26"/>
  <c r="AU18" i="26"/>
  <c r="AP18" i="26"/>
  <c r="Z18" i="26"/>
  <c r="I18" i="26"/>
  <c r="D18" i="26"/>
  <c r="BG17" i="26"/>
  <c r="BA17" i="26"/>
  <c r="AY17" i="26"/>
  <c r="AU17" i="26"/>
  <c r="AP17" i="26"/>
  <c r="Z17" i="26"/>
  <c r="I17" i="26"/>
  <c r="D17" i="26"/>
  <c r="BG16" i="26"/>
  <c r="BA16" i="26"/>
  <c r="AY16" i="26"/>
  <c r="AU16" i="26"/>
  <c r="AP16" i="26"/>
  <c r="Z16" i="26"/>
  <c r="I16" i="26"/>
  <c r="D16" i="26"/>
  <c r="BG15" i="26"/>
  <c r="BA15" i="26"/>
  <c r="AY15" i="26"/>
  <c r="AU15" i="26"/>
  <c r="AP15" i="26"/>
  <c r="C15" i="26" s="1"/>
  <c r="Z15" i="26"/>
  <c r="I15" i="26"/>
  <c r="D15" i="26"/>
  <c r="BG14" i="26"/>
  <c r="BA14" i="26"/>
  <c r="AY14" i="26"/>
  <c r="AU14" i="26"/>
  <c r="AP14" i="26"/>
  <c r="Z14" i="26"/>
  <c r="I14" i="26"/>
  <c r="D14" i="26"/>
  <c r="BG13" i="26"/>
  <c r="BA13" i="26"/>
  <c r="AY13" i="26"/>
  <c r="AU13" i="26"/>
  <c r="AP13" i="26"/>
  <c r="Z13" i="26"/>
  <c r="I13" i="26"/>
  <c r="D13" i="26"/>
  <c r="BG12" i="26"/>
  <c r="BA12" i="26"/>
  <c r="AY12" i="26"/>
  <c r="AU12" i="26"/>
  <c r="AP12" i="26"/>
  <c r="Z12" i="26"/>
  <c r="I12" i="26"/>
  <c r="D12" i="26"/>
  <c r="BG11" i="26"/>
  <c r="BA11" i="26"/>
  <c r="AY11" i="26"/>
  <c r="AU11" i="26"/>
  <c r="AP11" i="26"/>
  <c r="C11" i="26" s="1"/>
  <c r="Z11" i="26"/>
  <c r="I11" i="26"/>
  <c r="D11" i="26"/>
  <c r="BG10" i="26"/>
  <c r="BA10" i="26"/>
  <c r="AY10" i="26"/>
  <c r="AU10" i="26"/>
  <c r="AP10" i="26"/>
  <c r="Z10" i="26"/>
  <c r="I10" i="26"/>
  <c r="D10" i="26"/>
  <c r="BG9" i="26"/>
  <c r="BA9" i="26"/>
  <c r="AY9" i="26"/>
  <c r="AU9" i="26"/>
  <c r="AP9" i="26"/>
  <c r="Z9" i="26"/>
  <c r="I9" i="26"/>
  <c r="D9" i="26"/>
  <c r="BG8" i="26"/>
  <c r="BA8" i="26"/>
  <c r="AY8" i="26"/>
  <c r="AU8" i="26"/>
  <c r="AP8" i="26"/>
  <c r="Z8" i="26"/>
  <c r="I8" i="26"/>
  <c r="D8" i="26"/>
  <c r="BG7" i="26"/>
  <c r="BA7" i="26"/>
  <c r="AY7" i="26"/>
  <c r="AU7" i="26"/>
  <c r="AP7" i="26"/>
  <c r="Z7" i="26"/>
  <c r="I7" i="26"/>
  <c r="D7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BG6" i="26"/>
  <c r="BA6" i="26"/>
  <c r="AY6" i="26"/>
  <c r="AU6" i="26"/>
  <c r="AP6" i="26"/>
  <c r="Z6" i="26"/>
  <c r="I6" i="26"/>
  <c r="I96" i="26" s="1"/>
  <c r="D6" i="26"/>
  <c r="D96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N5" i="26" s="1"/>
  <c r="O5" i="26" s="1"/>
  <c r="P5" i="26" s="1"/>
  <c r="Q5" i="26" s="1"/>
  <c r="R5" i="26" s="1"/>
  <c r="S5" i="26" s="1"/>
  <c r="T5" i="26" s="1"/>
  <c r="U5" i="26" s="1"/>
  <c r="V5" i="26" s="1"/>
  <c r="W5" i="26" s="1"/>
  <c r="X5" i="26" s="1"/>
  <c r="Y5" i="26" s="1"/>
  <c r="Z5" i="26" s="1"/>
  <c r="AA5" i="26" s="1"/>
  <c r="AB5" i="26" s="1"/>
  <c r="AC5" i="26" s="1"/>
  <c r="AD5" i="26" s="1"/>
  <c r="AE5" i="26" s="1"/>
  <c r="AF5" i="26" s="1"/>
  <c r="AG5" i="26" s="1"/>
  <c r="AH5" i="26" s="1"/>
  <c r="AI5" i="26" s="1"/>
  <c r="AJ5" i="26" s="1"/>
  <c r="AK5" i="26" s="1"/>
  <c r="AL5" i="26" s="1"/>
  <c r="AM5" i="26" s="1"/>
  <c r="AN5" i="26" s="1"/>
  <c r="AO5" i="26" s="1"/>
  <c r="AP5" i="26" s="1"/>
  <c r="AQ5" i="26" s="1"/>
  <c r="AR5" i="26" s="1"/>
  <c r="AS5" i="26" s="1"/>
  <c r="AT5" i="26" s="1"/>
  <c r="AU5" i="26" s="1"/>
  <c r="AV5" i="26" s="1"/>
  <c r="AW5" i="26" s="1"/>
  <c r="AX5" i="26" s="1"/>
  <c r="AY5" i="26" s="1"/>
  <c r="AZ5" i="26" s="1"/>
  <c r="BA5" i="26" s="1"/>
  <c r="BB5" i="26" s="1"/>
  <c r="BC5" i="26" s="1"/>
  <c r="BD5" i="26" s="1"/>
  <c r="BE5" i="26" s="1"/>
  <c r="BF5" i="26" s="1"/>
  <c r="BG5" i="26" s="1"/>
  <c r="BH5" i="26" s="1"/>
  <c r="BI5" i="26" s="1"/>
  <c r="BJ5" i="26" s="1"/>
  <c r="B5" i="26"/>
  <c r="C91" i="26" l="1"/>
  <c r="C86" i="26"/>
  <c r="C77" i="26"/>
  <c r="C69" i="26"/>
  <c r="C61" i="26"/>
  <c r="BG96" i="26"/>
  <c r="C63" i="26"/>
  <c r="C88" i="26"/>
  <c r="C85" i="26"/>
  <c r="C84" i="26"/>
  <c r="C57" i="26"/>
  <c r="C35" i="26"/>
  <c r="C29" i="26"/>
  <c r="C16" i="26"/>
  <c r="BA96" i="26"/>
  <c r="AY96" i="26"/>
  <c r="C31" i="26"/>
  <c r="C23" i="26"/>
  <c r="C21" i="26"/>
  <c r="AU96" i="26"/>
  <c r="C7" i="26"/>
  <c r="C81" i="26"/>
  <c r="C80" i="26"/>
  <c r="C78" i="26"/>
  <c r="C74" i="26"/>
  <c r="C71" i="26"/>
  <c r="C70" i="26"/>
  <c r="C55" i="26"/>
  <c r="C40" i="26"/>
  <c r="C38" i="26"/>
  <c r="C28" i="26"/>
  <c r="C17" i="26"/>
  <c r="C8" i="26"/>
  <c r="AP96" i="26"/>
  <c r="C73" i="26"/>
  <c r="C65" i="26"/>
  <c r="C60" i="26"/>
  <c r="C59" i="26"/>
  <c r="C49" i="26"/>
  <c r="C48" i="26"/>
  <c r="C44" i="26"/>
  <c r="C37" i="26"/>
  <c r="C27" i="26"/>
  <c r="C25" i="26"/>
  <c r="C24" i="26"/>
  <c r="C22" i="26"/>
  <c r="C20" i="26"/>
  <c r="C14" i="26"/>
  <c r="C13" i="26"/>
  <c r="C12" i="26"/>
  <c r="C10" i="26"/>
  <c r="C9" i="26"/>
  <c r="Z96" i="26"/>
  <c r="C6" i="26"/>
  <c r="I75" i="25"/>
  <c r="D75" i="25"/>
  <c r="C96" i="26" l="1"/>
  <c r="BJ32" i="9" l="1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D32" i="9"/>
  <c r="C32" i="9"/>
  <c r="BJ93" i="25"/>
  <c r="BI93" i="25"/>
  <c r="BH93" i="25"/>
  <c r="BF93" i="25"/>
  <c r="BE93" i="25"/>
  <c r="BD93" i="25"/>
  <c r="BC93" i="25"/>
  <c r="BB93" i="25"/>
  <c r="AZ93" i="25"/>
  <c r="AX93" i="25"/>
  <c r="AW93" i="25"/>
  <c r="AV93" i="25"/>
  <c r="AT93" i="25"/>
  <c r="AS93" i="25"/>
  <c r="AR93" i="25"/>
  <c r="AQ93" i="25"/>
  <c r="AO93" i="25"/>
  <c r="AN93" i="25"/>
  <c r="AM93" i="25"/>
  <c r="AL93" i="25"/>
  <c r="AK93" i="25"/>
  <c r="AJ93" i="25"/>
  <c r="AI93" i="25"/>
  <c r="AH93" i="25"/>
  <c r="AG93" i="25"/>
  <c r="AF93" i="25"/>
  <c r="AE93" i="25"/>
  <c r="AD93" i="25"/>
  <c r="AC93" i="25"/>
  <c r="AB93" i="25"/>
  <c r="AA93" i="25"/>
  <c r="Y93" i="25"/>
  <c r="X93" i="25"/>
  <c r="W93" i="25"/>
  <c r="V93" i="25"/>
  <c r="U93" i="25"/>
  <c r="T93" i="25"/>
  <c r="S93" i="25"/>
  <c r="R93" i="25"/>
  <c r="Q93" i="25"/>
  <c r="P93" i="25"/>
  <c r="O93" i="25"/>
  <c r="N93" i="25"/>
  <c r="M93" i="25"/>
  <c r="L93" i="25"/>
  <c r="K93" i="25"/>
  <c r="J93" i="25"/>
  <c r="H93" i="25"/>
  <c r="G93" i="25"/>
  <c r="F93" i="25"/>
  <c r="E93" i="25"/>
  <c r="BG92" i="25"/>
  <c r="BA92" i="25"/>
  <c r="AY92" i="25"/>
  <c r="AU92" i="25"/>
  <c r="AP92" i="25"/>
  <c r="Z92" i="25"/>
  <c r="I92" i="25"/>
  <c r="D92" i="25"/>
  <c r="BG91" i="25"/>
  <c r="BA91" i="25"/>
  <c r="AY91" i="25"/>
  <c r="AU91" i="25"/>
  <c r="AP91" i="25"/>
  <c r="Z91" i="25"/>
  <c r="I91" i="25"/>
  <c r="D91" i="25"/>
  <c r="BG90" i="25"/>
  <c r="BA90" i="25"/>
  <c r="AY90" i="25"/>
  <c r="AU90" i="25"/>
  <c r="AP90" i="25"/>
  <c r="Z90" i="25"/>
  <c r="I90" i="25"/>
  <c r="D90" i="25"/>
  <c r="BG89" i="25"/>
  <c r="BA89" i="25"/>
  <c r="AY89" i="25"/>
  <c r="AU89" i="25"/>
  <c r="AP89" i="25"/>
  <c r="Z89" i="25"/>
  <c r="I89" i="25"/>
  <c r="D89" i="25"/>
  <c r="BG88" i="25"/>
  <c r="BA88" i="25"/>
  <c r="AY88" i="25"/>
  <c r="AU88" i="25"/>
  <c r="AP88" i="25"/>
  <c r="Z88" i="25"/>
  <c r="I88" i="25"/>
  <c r="D88" i="25"/>
  <c r="BG87" i="25"/>
  <c r="BA87" i="25"/>
  <c r="AY87" i="25"/>
  <c r="AU87" i="25"/>
  <c r="AP87" i="25"/>
  <c r="Z87" i="25"/>
  <c r="I87" i="25"/>
  <c r="D87" i="25"/>
  <c r="BG86" i="25"/>
  <c r="BA86" i="25"/>
  <c r="AY86" i="25"/>
  <c r="AU86" i="25"/>
  <c r="AP86" i="25"/>
  <c r="Z86" i="25"/>
  <c r="I86" i="25"/>
  <c r="D86" i="25"/>
  <c r="BG85" i="25"/>
  <c r="BA85" i="25"/>
  <c r="AY85" i="25"/>
  <c r="AU85" i="25"/>
  <c r="AP85" i="25"/>
  <c r="Z85" i="25"/>
  <c r="I85" i="25"/>
  <c r="D85" i="25"/>
  <c r="BG84" i="25"/>
  <c r="BA84" i="25"/>
  <c r="AY84" i="25"/>
  <c r="AU84" i="25"/>
  <c r="AP84" i="25"/>
  <c r="Z84" i="25"/>
  <c r="I84" i="25"/>
  <c r="D84" i="25"/>
  <c r="BG83" i="25"/>
  <c r="BA83" i="25"/>
  <c r="AY83" i="25"/>
  <c r="AU83" i="25"/>
  <c r="AP83" i="25"/>
  <c r="Z83" i="25"/>
  <c r="I83" i="25"/>
  <c r="D83" i="25"/>
  <c r="BG82" i="25"/>
  <c r="BA82" i="25"/>
  <c r="AY82" i="25"/>
  <c r="AU82" i="25"/>
  <c r="AP82" i="25"/>
  <c r="Z82" i="25"/>
  <c r="I82" i="25"/>
  <c r="D82" i="25"/>
  <c r="BG81" i="25"/>
  <c r="BA81" i="25"/>
  <c r="AY81" i="25"/>
  <c r="AU81" i="25"/>
  <c r="AP81" i="25"/>
  <c r="Z81" i="25"/>
  <c r="I81" i="25"/>
  <c r="D81" i="25"/>
  <c r="BG80" i="25"/>
  <c r="BA80" i="25"/>
  <c r="AY80" i="25"/>
  <c r="AU80" i="25"/>
  <c r="AP80" i="25"/>
  <c r="Z80" i="25"/>
  <c r="I80" i="25"/>
  <c r="D80" i="25"/>
  <c r="BG79" i="25"/>
  <c r="BA79" i="25"/>
  <c r="AY79" i="25"/>
  <c r="AU79" i="25"/>
  <c r="AP79" i="25"/>
  <c r="Z79" i="25"/>
  <c r="I79" i="25"/>
  <c r="D79" i="25"/>
  <c r="BG78" i="25"/>
  <c r="BA78" i="25"/>
  <c r="AY78" i="25"/>
  <c r="AU78" i="25"/>
  <c r="AP78" i="25"/>
  <c r="Z78" i="25"/>
  <c r="I78" i="25"/>
  <c r="D78" i="25"/>
  <c r="BG77" i="25"/>
  <c r="BA77" i="25"/>
  <c r="AY77" i="25"/>
  <c r="AU77" i="25"/>
  <c r="AP77" i="25"/>
  <c r="Z77" i="25"/>
  <c r="I77" i="25"/>
  <c r="D77" i="25"/>
  <c r="BG76" i="25"/>
  <c r="BA76" i="25"/>
  <c r="AY76" i="25"/>
  <c r="AU76" i="25"/>
  <c r="AP76" i="25"/>
  <c r="Z76" i="25"/>
  <c r="I76" i="25"/>
  <c r="D76" i="25"/>
  <c r="BG75" i="25"/>
  <c r="BA75" i="25"/>
  <c r="AY75" i="25"/>
  <c r="AU75" i="25"/>
  <c r="AP75" i="25"/>
  <c r="Z75" i="25"/>
  <c r="BG74" i="25"/>
  <c r="BA74" i="25"/>
  <c r="AY74" i="25"/>
  <c r="AU74" i="25"/>
  <c r="AP74" i="25"/>
  <c r="Z74" i="25"/>
  <c r="I74" i="25"/>
  <c r="D74" i="25"/>
  <c r="BG73" i="25"/>
  <c r="BA73" i="25"/>
  <c r="AY73" i="25"/>
  <c r="AU73" i="25"/>
  <c r="AP73" i="25"/>
  <c r="Z73" i="25"/>
  <c r="I73" i="25"/>
  <c r="D73" i="25"/>
  <c r="BG72" i="25"/>
  <c r="BA72" i="25"/>
  <c r="AY72" i="25"/>
  <c r="AU72" i="25"/>
  <c r="AP72" i="25"/>
  <c r="Z72" i="25"/>
  <c r="I72" i="25"/>
  <c r="D72" i="25"/>
  <c r="BG71" i="25"/>
  <c r="BA71" i="25"/>
  <c r="AY71" i="25"/>
  <c r="AU71" i="25"/>
  <c r="AP71" i="25"/>
  <c r="Z71" i="25"/>
  <c r="I71" i="25"/>
  <c r="D71" i="25"/>
  <c r="BG70" i="25"/>
  <c r="BA70" i="25"/>
  <c r="AY70" i="25"/>
  <c r="AU70" i="25"/>
  <c r="AP70" i="25"/>
  <c r="Z70" i="25"/>
  <c r="I70" i="25"/>
  <c r="D70" i="25"/>
  <c r="BG69" i="25"/>
  <c r="BA69" i="25"/>
  <c r="AY69" i="25"/>
  <c r="AU69" i="25"/>
  <c r="AP69" i="25"/>
  <c r="Z69" i="25"/>
  <c r="I69" i="25"/>
  <c r="D69" i="25"/>
  <c r="BG68" i="25"/>
  <c r="BA68" i="25"/>
  <c r="AY68" i="25"/>
  <c r="AU68" i="25"/>
  <c r="AP68" i="25"/>
  <c r="Z68" i="25"/>
  <c r="I68" i="25"/>
  <c r="D68" i="25"/>
  <c r="BG67" i="25"/>
  <c r="BA67" i="25"/>
  <c r="AY67" i="25"/>
  <c r="AU67" i="25"/>
  <c r="AP67" i="25"/>
  <c r="Z67" i="25"/>
  <c r="I67" i="25"/>
  <c r="D67" i="25"/>
  <c r="BG66" i="25"/>
  <c r="BA66" i="25"/>
  <c r="AY66" i="25"/>
  <c r="AU66" i="25"/>
  <c r="AP66" i="25"/>
  <c r="Z66" i="25"/>
  <c r="I66" i="25"/>
  <c r="D66" i="25"/>
  <c r="BG65" i="25"/>
  <c r="BA65" i="25"/>
  <c r="AY65" i="25"/>
  <c r="AU65" i="25"/>
  <c r="AP65" i="25"/>
  <c r="Z65" i="25"/>
  <c r="I65" i="25"/>
  <c r="D65" i="25"/>
  <c r="BG64" i="25"/>
  <c r="BA64" i="25"/>
  <c r="AY64" i="25"/>
  <c r="AU64" i="25"/>
  <c r="AP64" i="25"/>
  <c r="Z64" i="25"/>
  <c r="I64" i="25"/>
  <c r="D64" i="25"/>
  <c r="BG63" i="25"/>
  <c r="BA63" i="25"/>
  <c r="AY63" i="25"/>
  <c r="AU63" i="25"/>
  <c r="AP63" i="25"/>
  <c r="Z63" i="25"/>
  <c r="I63" i="25"/>
  <c r="D63" i="25"/>
  <c r="BG62" i="25"/>
  <c r="BA62" i="25"/>
  <c r="AY62" i="25"/>
  <c r="AU62" i="25"/>
  <c r="AP62" i="25"/>
  <c r="Z62" i="25"/>
  <c r="I62" i="25"/>
  <c r="D62" i="25"/>
  <c r="BG61" i="25"/>
  <c r="BA61" i="25"/>
  <c r="AY61" i="25"/>
  <c r="AU61" i="25"/>
  <c r="AP61" i="25"/>
  <c r="Z61" i="25"/>
  <c r="I61" i="25"/>
  <c r="D61" i="25"/>
  <c r="BG60" i="25"/>
  <c r="BA60" i="25"/>
  <c r="AY60" i="25"/>
  <c r="AU60" i="25"/>
  <c r="AP60" i="25"/>
  <c r="Z60" i="25"/>
  <c r="I60" i="25"/>
  <c r="D60" i="25"/>
  <c r="BG59" i="25"/>
  <c r="BA59" i="25"/>
  <c r="AY59" i="25"/>
  <c r="AU59" i="25"/>
  <c r="AP59" i="25"/>
  <c r="Z59" i="25"/>
  <c r="I59" i="25"/>
  <c r="D59" i="25"/>
  <c r="BG58" i="25"/>
  <c r="BA58" i="25"/>
  <c r="AY58" i="25"/>
  <c r="AU58" i="25"/>
  <c r="AP58" i="25"/>
  <c r="Z58" i="25"/>
  <c r="I58" i="25"/>
  <c r="D58" i="25"/>
  <c r="BG57" i="25"/>
  <c r="BA57" i="25"/>
  <c r="AY57" i="25"/>
  <c r="AU57" i="25"/>
  <c r="AP57" i="25"/>
  <c r="Z57" i="25"/>
  <c r="I57" i="25"/>
  <c r="D57" i="25"/>
  <c r="BG56" i="25"/>
  <c r="BA56" i="25"/>
  <c r="AY56" i="25"/>
  <c r="AU56" i="25"/>
  <c r="AP56" i="25"/>
  <c r="Z56" i="25"/>
  <c r="I56" i="25"/>
  <c r="D56" i="25"/>
  <c r="BG55" i="25"/>
  <c r="BA55" i="25"/>
  <c r="AY55" i="25"/>
  <c r="AU55" i="25"/>
  <c r="AP55" i="25"/>
  <c r="Z55" i="25"/>
  <c r="I55" i="25"/>
  <c r="D55" i="25"/>
  <c r="BG54" i="25"/>
  <c r="BA54" i="25"/>
  <c r="AY54" i="25"/>
  <c r="AU54" i="25"/>
  <c r="AP54" i="25"/>
  <c r="Z54" i="25"/>
  <c r="I54" i="25"/>
  <c r="D54" i="25"/>
  <c r="BG53" i="25"/>
  <c r="BA53" i="25"/>
  <c r="AY53" i="25"/>
  <c r="AU53" i="25"/>
  <c r="AP53" i="25"/>
  <c r="Z53" i="25"/>
  <c r="I53" i="25"/>
  <c r="D53" i="25"/>
  <c r="BG52" i="25"/>
  <c r="BA52" i="25"/>
  <c r="AY52" i="25"/>
  <c r="AU52" i="25"/>
  <c r="AP52" i="25"/>
  <c r="Z52" i="25"/>
  <c r="I52" i="25"/>
  <c r="D52" i="25"/>
  <c r="BG51" i="25"/>
  <c r="BA51" i="25"/>
  <c r="AY51" i="25"/>
  <c r="AU51" i="25"/>
  <c r="AP51" i="25"/>
  <c r="Z51" i="25"/>
  <c r="I51" i="25"/>
  <c r="D51" i="25"/>
  <c r="BG50" i="25"/>
  <c r="BA50" i="25"/>
  <c r="AY50" i="25"/>
  <c r="AU50" i="25"/>
  <c r="AP50" i="25"/>
  <c r="Z50" i="25"/>
  <c r="I50" i="25"/>
  <c r="D50" i="25"/>
  <c r="BG49" i="25"/>
  <c r="BA49" i="25"/>
  <c r="AY49" i="25"/>
  <c r="AU49" i="25"/>
  <c r="AP49" i="25"/>
  <c r="Z49" i="25"/>
  <c r="I49" i="25"/>
  <c r="D49" i="25"/>
  <c r="BG48" i="25"/>
  <c r="BA48" i="25"/>
  <c r="AY48" i="25"/>
  <c r="AU48" i="25"/>
  <c r="AP48" i="25"/>
  <c r="Z48" i="25"/>
  <c r="I48" i="25"/>
  <c r="D48" i="25"/>
  <c r="BG47" i="25"/>
  <c r="BA47" i="25"/>
  <c r="AY47" i="25"/>
  <c r="AU47" i="25"/>
  <c r="AP47" i="25"/>
  <c r="Z47" i="25"/>
  <c r="I47" i="25"/>
  <c r="D47" i="25"/>
  <c r="BG46" i="25"/>
  <c r="BA46" i="25"/>
  <c r="AY46" i="25"/>
  <c r="AU46" i="25"/>
  <c r="AP46" i="25"/>
  <c r="Z46" i="25"/>
  <c r="I46" i="25"/>
  <c r="D46" i="25"/>
  <c r="BG45" i="25"/>
  <c r="BA45" i="25"/>
  <c r="AY45" i="25"/>
  <c r="AU45" i="25"/>
  <c r="AP45" i="25"/>
  <c r="Z45" i="25"/>
  <c r="I45" i="25"/>
  <c r="D45" i="25"/>
  <c r="BG44" i="25"/>
  <c r="BA44" i="25"/>
  <c r="AY44" i="25"/>
  <c r="AU44" i="25"/>
  <c r="AP44" i="25"/>
  <c r="Z44" i="25"/>
  <c r="I44" i="25"/>
  <c r="D44" i="25"/>
  <c r="BG43" i="25"/>
  <c r="BA43" i="25"/>
  <c r="AY43" i="25"/>
  <c r="AU43" i="25"/>
  <c r="AP43" i="25"/>
  <c r="Z43" i="25"/>
  <c r="I43" i="25"/>
  <c r="D43" i="25"/>
  <c r="BG42" i="25"/>
  <c r="BA42" i="25"/>
  <c r="AY42" i="25"/>
  <c r="AU42" i="25"/>
  <c r="AP42" i="25"/>
  <c r="Z42" i="25"/>
  <c r="I42" i="25"/>
  <c r="D42" i="25"/>
  <c r="BG41" i="25"/>
  <c r="BA41" i="25"/>
  <c r="AY41" i="25"/>
  <c r="AU41" i="25"/>
  <c r="AP41" i="25"/>
  <c r="Z41" i="25"/>
  <c r="I41" i="25"/>
  <c r="D41" i="25"/>
  <c r="BG40" i="25"/>
  <c r="BA40" i="25"/>
  <c r="AY40" i="25"/>
  <c r="AU40" i="25"/>
  <c r="AP40" i="25"/>
  <c r="Z40" i="25"/>
  <c r="I40" i="25"/>
  <c r="D40" i="25"/>
  <c r="BG39" i="25"/>
  <c r="BA39" i="25"/>
  <c r="AY39" i="25"/>
  <c r="AU39" i="25"/>
  <c r="AP39" i="25"/>
  <c r="Z39" i="25"/>
  <c r="I39" i="25"/>
  <c r="D39" i="25"/>
  <c r="BG38" i="25"/>
  <c r="BA38" i="25"/>
  <c r="AY38" i="25"/>
  <c r="AU38" i="25"/>
  <c r="AP38" i="25"/>
  <c r="Z38" i="25"/>
  <c r="I38" i="25"/>
  <c r="D38" i="25"/>
  <c r="BG37" i="25"/>
  <c r="BA37" i="25"/>
  <c r="AY37" i="25"/>
  <c r="AU37" i="25"/>
  <c r="AP37" i="25"/>
  <c r="Z37" i="25"/>
  <c r="I37" i="25"/>
  <c r="D37" i="25"/>
  <c r="BG36" i="25"/>
  <c r="BA36" i="25"/>
  <c r="AY36" i="25"/>
  <c r="AU36" i="25"/>
  <c r="AP36" i="25"/>
  <c r="Z36" i="25"/>
  <c r="I36" i="25"/>
  <c r="D36" i="25"/>
  <c r="BG35" i="25"/>
  <c r="BA35" i="25"/>
  <c r="AY35" i="25"/>
  <c r="AU35" i="25"/>
  <c r="AP35" i="25"/>
  <c r="Z35" i="25"/>
  <c r="I35" i="25"/>
  <c r="D35" i="25"/>
  <c r="BG34" i="25"/>
  <c r="BA34" i="25"/>
  <c r="AY34" i="25"/>
  <c r="AU34" i="25"/>
  <c r="AP34" i="25"/>
  <c r="Z34" i="25"/>
  <c r="I34" i="25"/>
  <c r="D34" i="25"/>
  <c r="BG33" i="25"/>
  <c r="BA33" i="25"/>
  <c r="AY33" i="25"/>
  <c r="AU33" i="25"/>
  <c r="AP33" i="25"/>
  <c r="Z33" i="25"/>
  <c r="I33" i="25"/>
  <c r="D33" i="25"/>
  <c r="BG32" i="25"/>
  <c r="BA32" i="25"/>
  <c r="AY32" i="25"/>
  <c r="AU32" i="25"/>
  <c r="AP32" i="25"/>
  <c r="Z32" i="25"/>
  <c r="I32" i="25"/>
  <c r="D32" i="25"/>
  <c r="BG31" i="25"/>
  <c r="BA31" i="25"/>
  <c r="AY31" i="25"/>
  <c r="AU31" i="25"/>
  <c r="AP31" i="25"/>
  <c r="Z31" i="25"/>
  <c r="I31" i="25"/>
  <c r="D31" i="25"/>
  <c r="BG30" i="25"/>
  <c r="BA30" i="25"/>
  <c r="AY30" i="25"/>
  <c r="AU30" i="25"/>
  <c r="AP30" i="25"/>
  <c r="Z30" i="25"/>
  <c r="I30" i="25"/>
  <c r="D30" i="25"/>
  <c r="BG29" i="25"/>
  <c r="BA29" i="25"/>
  <c r="AY29" i="25"/>
  <c r="AU29" i="25"/>
  <c r="AP29" i="25"/>
  <c r="Z29" i="25"/>
  <c r="I29" i="25"/>
  <c r="D29" i="25"/>
  <c r="BG28" i="25"/>
  <c r="BA28" i="25"/>
  <c r="AY28" i="25"/>
  <c r="AU28" i="25"/>
  <c r="AP28" i="25"/>
  <c r="Z28" i="25"/>
  <c r="I28" i="25"/>
  <c r="D28" i="25"/>
  <c r="BG27" i="25"/>
  <c r="BA27" i="25"/>
  <c r="AY27" i="25"/>
  <c r="AU27" i="25"/>
  <c r="AP27" i="25"/>
  <c r="Z27" i="25"/>
  <c r="I27" i="25"/>
  <c r="D27" i="25"/>
  <c r="BG26" i="25"/>
  <c r="BA26" i="25"/>
  <c r="AY26" i="25"/>
  <c r="AU26" i="25"/>
  <c r="AP26" i="25"/>
  <c r="Z26" i="25"/>
  <c r="I26" i="25"/>
  <c r="D26" i="25"/>
  <c r="BG25" i="25"/>
  <c r="BA25" i="25"/>
  <c r="AY25" i="25"/>
  <c r="AU25" i="25"/>
  <c r="AP25" i="25"/>
  <c r="Z25" i="25"/>
  <c r="I25" i="25"/>
  <c r="D25" i="25"/>
  <c r="BG24" i="25"/>
  <c r="BA24" i="25"/>
  <c r="AY24" i="25"/>
  <c r="AU24" i="25"/>
  <c r="AP24" i="25"/>
  <c r="Z24" i="25"/>
  <c r="I24" i="25"/>
  <c r="D24" i="25"/>
  <c r="BG23" i="25"/>
  <c r="BA23" i="25"/>
  <c r="AY23" i="25"/>
  <c r="AU23" i="25"/>
  <c r="AP23" i="25"/>
  <c r="Z23" i="25"/>
  <c r="I23" i="25"/>
  <c r="D23" i="25"/>
  <c r="BG22" i="25"/>
  <c r="BA22" i="25"/>
  <c r="AY22" i="25"/>
  <c r="AU22" i="25"/>
  <c r="AP22" i="25"/>
  <c r="Z22" i="25"/>
  <c r="I22" i="25"/>
  <c r="D22" i="25"/>
  <c r="BG21" i="25"/>
  <c r="BA21" i="25"/>
  <c r="AY21" i="25"/>
  <c r="AU21" i="25"/>
  <c r="AP21" i="25"/>
  <c r="Z21" i="25"/>
  <c r="I21" i="25"/>
  <c r="D21" i="25"/>
  <c r="BG20" i="25"/>
  <c r="BA20" i="25"/>
  <c r="AY20" i="25"/>
  <c r="AU20" i="25"/>
  <c r="AP20" i="25"/>
  <c r="Z20" i="25"/>
  <c r="I20" i="25"/>
  <c r="D20" i="25"/>
  <c r="BG19" i="25"/>
  <c r="BA19" i="25"/>
  <c r="AY19" i="25"/>
  <c r="AU19" i="25"/>
  <c r="AP19" i="25"/>
  <c r="Z19" i="25"/>
  <c r="I19" i="25"/>
  <c r="D19" i="25"/>
  <c r="BG18" i="25"/>
  <c r="BA18" i="25"/>
  <c r="AY18" i="25"/>
  <c r="AU18" i="25"/>
  <c r="AP18" i="25"/>
  <c r="Z18" i="25"/>
  <c r="I18" i="25"/>
  <c r="D18" i="25"/>
  <c r="BG17" i="25"/>
  <c r="BA17" i="25"/>
  <c r="AY17" i="25"/>
  <c r="AU17" i="25"/>
  <c r="AP17" i="25"/>
  <c r="Z17" i="25"/>
  <c r="I17" i="25"/>
  <c r="D17" i="25"/>
  <c r="BG16" i="25"/>
  <c r="BA16" i="25"/>
  <c r="AY16" i="25"/>
  <c r="AU16" i="25"/>
  <c r="AP16" i="25"/>
  <c r="Z16" i="25"/>
  <c r="I16" i="25"/>
  <c r="D16" i="25"/>
  <c r="BG15" i="25"/>
  <c r="BA15" i="25"/>
  <c r="AY15" i="25"/>
  <c r="AU15" i="25"/>
  <c r="AP15" i="25"/>
  <c r="Z15" i="25"/>
  <c r="I15" i="25"/>
  <c r="D15" i="25"/>
  <c r="BG14" i="25"/>
  <c r="BA14" i="25"/>
  <c r="AY14" i="25"/>
  <c r="AU14" i="25"/>
  <c r="AP14" i="25"/>
  <c r="Z14" i="25"/>
  <c r="I14" i="25"/>
  <c r="D14" i="25"/>
  <c r="BG13" i="25"/>
  <c r="BA13" i="25"/>
  <c r="AY13" i="25"/>
  <c r="AU13" i="25"/>
  <c r="AP13" i="25"/>
  <c r="Z13" i="25"/>
  <c r="I13" i="25"/>
  <c r="D13" i="25"/>
  <c r="BG12" i="25"/>
  <c r="BA12" i="25"/>
  <c r="AY12" i="25"/>
  <c r="AU12" i="25"/>
  <c r="AP12" i="25"/>
  <c r="Z12" i="25"/>
  <c r="I12" i="25"/>
  <c r="D12" i="25"/>
  <c r="BG11" i="25"/>
  <c r="BA11" i="25"/>
  <c r="AY11" i="25"/>
  <c r="AU11" i="25"/>
  <c r="AP11" i="25"/>
  <c r="Z11" i="25"/>
  <c r="I11" i="25"/>
  <c r="D11" i="25"/>
  <c r="BG10" i="25"/>
  <c r="BA10" i="25"/>
  <c r="AY10" i="25"/>
  <c r="AU10" i="25"/>
  <c r="AP10" i="25"/>
  <c r="Z10" i="25"/>
  <c r="I10" i="25"/>
  <c r="D10" i="25"/>
  <c r="BG9" i="25"/>
  <c r="BA9" i="25"/>
  <c r="AY9" i="25"/>
  <c r="AU9" i="25"/>
  <c r="AP9" i="25"/>
  <c r="Z9" i="25"/>
  <c r="I9" i="25"/>
  <c r="D9" i="25"/>
  <c r="BG8" i="25"/>
  <c r="BA8" i="25"/>
  <c r="AY8" i="25"/>
  <c r="AU8" i="25"/>
  <c r="AP8" i="25"/>
  <c r="Z8" i="25"/>
  <c r="I8" i="25"/>
  <c r="D8" i="25"/>
  <c r="BG7" i="25"/>
  <c r="BA7" i="25"/>
  <c r="AY7" i="25"/>
  <c r="AU7" i="25"/>
  <c r="AP7" i="25"/>
  <c r="Z7" i="25"/>
  <c r="I7" i="25"/>
  <c r="D7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BG6" i="25"/>
  <c r="BA6" i="25"/>
  <c r="AY6" i="25"/>
  <c r="AU6" i="25"/>
  <c r="AP6" i="25"/>
  <c r="Z6" i="25"/>
  <c r="I6" i="25"/>
  <c r="D6" i="25"/>
  <c r="B5" i="25"/>
  <c r="C5" i="25" s="1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J125" i="24"/>
  <c r="BI125" i="24"/>
  <c r="BH125" i="24"/>
  <c r="BF125" i="24"/>
  <c r="BE125" i="24"/>
  <c r="BD125" i="24"/>
  <c r="BC125" i="24"/>
  <c r="BB125" i="24"/>
  <c r="AZ125" i="24"/>
  <c r="AX125" i="24"/>
  <c r="AW125" i="24"/>
  <c r="AV125" i="24"/>
  <c r="AT125" i="24"/>
  <c r="AS125" i="24"/>
  <c r="AR125" i="24"/>
  <c r="AQ125" i="24"/>
  <c r="AO125" i="24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Y125" i="24"/>
  <c r="X125" i="24"/>
  <c r="W125" i="24"/>
  <c r="V125" i="24"/>
  <c r="U125" i="24"/>
  <c r="T125" i="24"/>
  <c r="S125" i="24"/>
  <c r="R125" i="24"/>
  <c r="Q125" i="24"/>
  <c r="P125" i="24"/>
  <c r="O125" i="24"/>
  <c r="N125" i="24"/>
  <c r="M125" i="24"/>
  <c r="L125" i="24"/>
  <c r="K125" i="24"/>
  <c r="J125" i="24"/>
  <c r="H125" i="24"/>
  <c r="G125" i="24"/>
  <c r="F125" i="24"/>
  <c r="E125" i="24"/>
  <c r="BG123" i="24"/>
  <c r="BA123" i="24"/>
  <c r="AY123" i="24"/>
  <c r="AU123" i="24"/>
  <c r="AP123" i="24"/>
  <c r="Z123" i="24"/>
  <c r="I123" i="24"/>
  <c r="D123" i="24"/>
  <c r="BG122" i="24"/>
  <c r="BA122" i="24"/>
  <c r="AY122" i="24"/>
  <c r="AU122" i="24"/>
  <c r="AP122" i="24"/>
  <c r="Z122" i="24"/>
  <c r="I122" i="24"/>
  <c r="D122" i="24"/>
  <c r="BG121" i="24"/>
  <c r="BA121" i="24"/>
  <c r="AY121" i="24"/>
  <c r="AU121" i="24"/>
  <c r="AP121" i="24"/>
  <c r="Z121" i="24"/>
  <c r="I121" i="24"/>
  <c r="D121" i="24"/>
  <c r="BG120" i="24"/>
  <c r="BA120" i="24"/>
  <c r="AY120" i="24"/>
  <c r="AU120" i="24"/>
  <c r="AP120" i="24"/>
  <c r="Z120" i="24"/>
  <c r="I120" i="24"/>
  <c r="D120" i="24"/>
  <c r="BG119" i="24"/>
  <c r="BA119" i="24"/>
  <c r="AY119" i="24"/>
  <c r="AU119" i="24"/>
  <c r="AP119" i="24"/>
  <c r="Z119" i="24"/>
  <c r="I119" i="24"/>
  <c r="D119" i="24"/>
  <c r="BG118" i="24"/>
  <c r="BA118" i="24"/>
  <c r="AY118" i="24"/>
  <c r="AU118" i="24"/>
  <c r="AP118" i="24"/>
  <c r="Z118" i="24"/>
  <c r="I118" i="24"/>
  <c r="D118" i="24"/>
  <c r="BG117" i="24"/>
  <c r="BA117" i="24"/>
  <c r="AY117" i="24"/>
  <c r="AU117" i="24"/>
  <c r="AP117" i="24"/>
  <c r="Z117" i="24"/>
  <c r="I117" i="24"/>
  <c r="D117" i="24"/>
  <c r="BG116" i="24"/>
  <c r="BA116" i="24"/>
  <c r="AY116" i="24"/>
  <c r="AU116" i="24"/>
  <c r="AP116" i="24"/>
  <c r="Z116" i="24"/>
  <c r="I116" i="24"/>
  <c r="D116" i="24"/>
  <c r="BG115" i="24"/>
  <c r="BA115" i="24"/>
  <c r="AY115" i="24"/>
  <c r="AU115" i="24"/>
  <c r="AP115" i="24"/>
  <c r="Z115" i="24"/>
  <c r="I115" i="24"/>
  <c r="D115" i="24"/>
  <c r="BG114" i="24"/>
  <c r="BA114" i="24"/>
  <c r="AY114" i="24"/>
  <c r="AU114" i="24"/>
  <c r="AP114" i="24"/>
  <c r="Z114" i="24"/>
  <c r="I114" i="24"/>
  <c r="D114" i="24"/>
  <c r="BG113" i="24"/>
  <c r="BA113" i="24"/>
  <c r="AY113" i="24"/>
  <c r="AU113" i="24"/>
  <c r="AP113" i="24"/>
  <c r="Z113" i="24"/>
  <c r="I113" i="24"/>
  <c r="D113" i="24"/>
  <c r="BG112" i="24"/>
  <c r="BA112" i="24"/>
  <c r="AY112" i="24"/>
  <c r="AU112" i="24"/>
  <c r="AP112" i="24"/>
  <c r="Z112" i="24"/>
  <c r="I112" i="24"/>
  <c r="D112" i="24"/>
  <c r="BG111" i="24"/>
  <c r="BA111" i="24"/>
  <c r="AY111" i="24"/>
  <c r="AU111" i="24"/>
  <c r="AP111" i="24"/>
  <c r="Z111" i="24"/>
  <c r="I111" i="24"/>
  <c r="D111" i="24"/>
  <c r="BG110" i="24"/>
  <c r="BA110" i="24"/>
  <c r="AY110" i="24"/>
  <c r="AU110" i="24"/>
  <c r="AP110" i="24"/>
  <c r="Z110" i="24"/>
  <c r="I110" i="24"/>
  <c r="D110" i="24"/>
  <c r="BG109" i="24"/>
  <c r="BA109" i="24"/>
  <c r="AY109" i="24"/>
  <c r="AU109" i="24"/>
  <c r="AP109" i="24"/>
  <c r="Z109" i="24"/>
  <c r="I109" i="24"/>
  <c r="D109" i="24"/>
  <c r="BG108" i="24"/>
  <c r="BA108" i="24"/>
  <c r="AY108" i="24"/>
  <c r="AU108" i="24"/>
  <c r="AP108" i="24"/>
  <c r="Z108" i="24"/>
  <c r="I108" i="24"/>
  <c r="D108" i="24"/>
  <c r="BG107" i="24"/>
  <c r="BA107" i="24"/>
  <c r="AY107" i="24"/>
  <c r="AU107" i="24"/>
  <c r="AP107" i="24"/>
  <c r="Z107" i="24"/>
  <c r="I107" i="24"/>
  <c r="D107" i="24"/>
  <c r="BG106" i="24"/>
  <c r="BA106" i="24"/>
  <c r="AY106" i="24"/>
  <c r="AU106" i="24"/>
  <c r="AP106" i="24"/>
  <c r="Z106" i="24"/>
  <c r="I106" i="24"/>
  <c r="D106" i="24"/>
  <c r="BG105" i="24"/>
  <c r="BA105" i="24"/>
  <c r="AY105" i="24"/>
  <c r="AU105" i="24"/>
  <c r="AP105" i="24"/>
  <c r="Z105" i="24"/>
  <c r="I105" i="24"/>
  <c r="D105" i="24"/>
  <c r="BG104" i="24"/>
  <c r="BA104" i="24"/>
  <c r="AY104" i="24"/>
  <c r="AU104" i="24"/>
  <c r="AP104" i="24"/>
  <c r="Z104" i="24"/>
  <c r="I104" i="24"/>
  <c r="D104" i="24"/>
  <c r="BG103" i="24"/>
  <c r="BA103" i="24"/>
  <c r="AY103" i="24"/>
  <c r="AU103" i="24"/>
  <c r="AP103" i="24"/>
  <c r="Z103" i="24"/>
  <c r="I103" i="24"/>
  <c r="D103" i="24"/>
  <c r="BG102" i="24"/>
  <c r="BA102" i="24"/>
  <c r="AY102" i="24"/>
  <c r="AU102" i="24"/>
  <c r="AP102" i="24"/>
  <c r="Z102" i="24"/>
  <c r="I102" i="24"/>
  <c r="D102" i="24"/>
  <c r="BG101" i="24"/>
  <c r="BA101" i="24"/>
  <c r="AY101" i="24"/>
  <c r="AU101" i="24"/>
  <c r="AP101" i="24"/>
  <c r="Z101" i="24"/>
  <c r="I101" i="24"/>
  <c r="D101" i="24"/>
  <c r="BG100" i="24"/>
  <c r="BA100" i="24"/>
  <c r="AY100" i="24"/>
  <c r="AU100" i="24"/>
  <c r="AP100" i="24"/>
  <c r="Z100" i="24"/>
  <c r="I100" i="24"/>
  <c r="D100" i="24"/>
  <c r="BG99" i="24"/>
  <c r="BA99" i="24"/>
  <c r="AY99" i="24"/>
  <c r="AU99" i="24"/>
  <c r="AP99" i="24"/>
  <c r="Z99" i="24"/>
  <c r="I99" i="24"/>
  <c r="D99" i="24"/>
  <c r="BG98" i="24"/>
  <c r="BA98" i="24"/>
  <c r="AY98" i="24"/>
  <c r="AU98" i="24"/>
  <c r="AP98" i="24"/>
  <c r="Z98" i="24"/>
  <c r="I98" i="24"/>
  <c r="D98" i="24"/>
  <c r="BG97" i="24"/>
  <c r="BA97" i="24"/>
  <c r="AY97" i="24"/>
  <c r="AU97" i="24"/>
  <c r="AP97" i="24"/>
  <c r="Z97" i="24"/>
  <c r="I97" i="24"/>
  <c r="D97" i="24"/>
  <c r="BG96" i="24"/>
  <c r="BA96" i="24"/>
  <c r="AY96" i="24"/>
  <c r="AU96" i="24"/>
  <c r="AP96" i="24"/>
  <c r="Z96" i="24"/>
  <c r="I96" i="24"/>
  <c r="D96" i="24"/>
  <c r="BG95" i="24"/>
  <c r="BA95" i="24"/>
  <c r="AY95" i="24"/>
  <c r="AU95" i="24"/>
  <c r="AP95" i="24"/>
  <c r="Z95" i="24"/>
  <c r="I95" i="24"/>
  <c r="D95" i="24"/>
  <c r="BG94" i="24"/>
  <c r="BA94" i="24"/>
  <c r="AY94" i="24"/>
  <c r="AU94" i="24"/>
  <c r="AP94" i="24"/>
  <c r="Z94" i="24"/>
  <c r="I94" i="24"/>
  <c r="D94" i="24"/>
  <c r="BG93" i="24"/>
  <c r="BA93" i="24"/>
  <c r="AY93" i="24"/>
  <c r="AU93" i="24"/>
  <c r="AP93" i="24"/>
  <c r="Z93" i="24"/>
  <c r="I93" i="24"/>
  <c r="D93" i="24"/>
  <c r="BG92" i="24"/>
  <c r="BA92" i="24"/>
  <c r="AY92" i="24"/>
  <c r="AU92" i="24"/>
  <c r="AP92" i="24"/>
  <c r="Z92" i="24"/>
  <c r="I92" i="24"/>
  <c r="D92" i="24"/>
  <c r="BG91" i="24"/>
  <c r="BA91" i="24"/>
  <c r="AY91" i="24"/>
  <c r="AU91" i="24"/>
  <c r="AP91" i="24"/>
  <c r="Z91" i="24"/>
  <c r="I91" i="24"/>
  <c r="D91" i="24"/>
  <c r="BG90" i="24"/>
  <c r="BA90" i="24"/>
  <c r="AY90" i="24"/>
  <c r="AU90" i="24"/>
  <c r="AP90" i="24"/>
  <c r="Z90" i="24"/>
  <c r="I90" i="24"/>
  <c r="D90" i="24"/>
  <c r="BG89" i="24"/>
  <c r="BA89" i="24"/>
  <c r="AY89" i="24"/>
  <c r="AU89" i="24"/>
  <c r="AP89" i="24"/>
  <c r="Z89" i="24"/>
  <c r="I89" i="24"/>
  <c r="D89" i="24"/>
  <c r="BG88" i="24"/>
  <c r="BA88" i="24"/>
  <c r="AY88" i="24"/>
  <c r="AU88" i="24"/>
  <c r="AP88" i="24"/>
  <c r="Z88" i="24"/>
  <c r="I88" i="24"/>
  <c r="D88" i="24"/>
  <c r="BG87" i="24"/>
  <c r="BA87" i="24"/>
  <c r="AY87" i="24"/>
  <c r="AU87" i="24"/>
  <c r="AP87" i="24"/>
  <c r="Z87" i="24"/>
  <c r="I87" i="24"/>
  <c r="D87" i="24"/>
  <c r="BG86" i="24"/>
  <c r="BA86" i="24"/>
  <c r="AY86" i="24"/>
  <c r="AU86" i="24"/>
  <c r="AP86" i="24"/>
  <c r="Z86" i="24"/>
  <c r="I86" i="24"/>
  <c r="D86" i="24"/>
  <c r="BG85" i="24"/>
  <c r="BA85" i="24"/>
  <c r="AY85" i="24"/>
  <c r="AU85" i="24"/>
  <c r="AP85" i="24"/>
  <c r="Z85" i="24"/>
  <c r="I85" i="24"/>
  <c r="D85" i="24"/>
  <c r="BG84" i="24"/>
  <c r="BA84" i="24"/>
  <c r="AY84" i="24"/>
  <c r="AU84" i="24"/>
  <c r="AP84" i="24"/>
  <c r="Z84" i="24"/>
  <c r="I84" i="24"/>
  <c r="D84" i="24"/>
  <c r="BG83" i="24"/>
  <c r="BA83" i="24"/>
  <c r="AY83" i="24"/>
  <c r="AU83" i="24"/>
  <c r="AP83" i="24"/>
  <c r="Z83" i="24"/>
  <c r="I83" i="24"/>
  <c r="D83" i="24"/>
  <c r="BG82" i="24"/>
  <c r="BA82" i="24"/>
  <c r="AY82" i="24"/>
  <c r="AU82" i="24"/>
  <c r="AP82" i="24"/>
  <c r="Z82" i="24"/>
  <c r="I82" i="24"/>
  <c r="D82" i="24"/>
  <c r="BG81" i="24"/>
  <c r="BA81" i="24"/>
  <c r="AY81" i="24"/>
  <c r="AU81" i="24"/>
  <c r="AP81" i="24"/>
  <c r="Z81" i="24"/>
  <c r="I81" i="24"/>
  <c r="D81" i="24"/>
  <c r="BG80" i="24"/>
  <c r="BA80" i="24"/>
  <c r="AY80" i="24"/>
  <c r="AU80" i="24"/>
  <c r="AP80" i="24"/>
  <c r="Z80" i="24"/>
  <c r="I80" i="24"/>
  <c r="D80" i="24"/>
  <c r="BG79" i="24"/>
  <c r="BA79" i="24"/>
  <c r="AY79" i="24"/>
  <c r="AU79" i="24"/>
  <c r="AP79" i="24"/>
  <c r="Z79" i="24"/>
  <c r="I79" i="24"/>
  <c r="D79" i="24"/>
  <c r="BG78" i="24"/>
  <c r="BA78" i="24"/>
  <c r="AY78" i="24"/>
  <c r="AU78" i="24"/>
  <c r="AP78" i="24"/>
  <c r="Z78" i="24"/>
  <c r="I78" i="24"/>
  <c r="D78" i="24"/>
  <c r="BG77" i="24"/>
  <c r="BA77" i="24"/>
  <c r="AY77" i="24"/>
  <c r="AU77" i="24"/>
  <c r="AP77" i="24"/>
  <c r="Z77" i="24"/>
  <c r="I77" i="24"/>
  <c r="D77" i="24"/>
  <c r="BG76" i="24"/>
  <c r="BA76" i="24"/>
  <c r="AY76" i="24"/>
  <c r="AU76" i="24"/>
  <c r="AP76" i="24"/>
  <c r="Z76" i="24"/>
  <c r="I76" i="24"/>
  <c r="D76" i="24"/>
  <c r="BG75" i="24"/>
  <c r="BA75" i="24"/>
  <c r="AY75" i="24"/>
  <c r="AU75" i="24"/>
  <c r="AP75" i="24"/>
  <c r="Z75" i="24"/>
  <c r="I75" i="24"/>
  <c r="D75" i="24"/>
  <c r="BG74" i="24"/>
  <c r="BA74" i="24"/>
  <c r="AY74" i="24"/>
  <c r="AU74" i="24"/>
  <c r="AP74" i="24"/>
  <c r="Z74" i="24"/>
  <c r="I74" i="24"/>
  <c r="D74" i="24"/>
  <c r="BG73" i="24"/>
  <c r="BA73" i="24"/>
  <c r="AY73" i="24"/>
  <c r="AU73" i="24"/>
  <c r="AP73" i="24"/>
  <c r="Z73" i="24"/>
  <c r="I73" i="24"/>
  <c r="D73" i="24"/>
  <c r="BG72" i="24"/>
  <c r="BA72" i="24"/>
  <c r="AY72" i="24"/>
  <c r="AU72" i="24"/>
  <c r="AP72" i="24"/>
  <c r="Z72" i="24"/>
  <c r="I72" i="24"/>
  <c r="D72" i="24"/>
  <c r="BG71" i="24"/>
  <c r="BA71" i="24"/>
  <c r="AY71" i="24"/>
  <c r="AU71" i="24"/>
  <c r="AP71" i="24"/>
  <c r="Z71" i="24"/>
  <c r="I71" i="24"/>
  <c r="D71" i="24"/>
  <c r="BG70" i="24"/>
  <c r="BA70" i="24"/>
  <c r="AY70" i="24"/>
  <c r="AU70" i="24"/>
  <c r="AP70" i="24"/>
  <c r="Z70" i="24"/>
  <c r="I70" i="24"/>
  <c r="D70" i="24"/>
  <c r="BG69" i="24"/>
  <c r="BA69" i="24"/>
  <c r="AY69" i="24"/>
  <c r="AU69" i="24"/>
  <c r="AP69" i="24"/>
  <c r="Z69" i="24"/>
  <c r="I69" i="24"/>
  <c r="D69" i="24"/>
  <c r="BG68" i="24"/>
  <c r="BA68" i="24"/>
  <c r="AY68" i="24"/>
  <c r="AU68" i="24"/>
  <c r="AP68" i="24"/>
  <c r="Z68" i="24"/>
  <c r="I68" i="24"/>
  <c r="D68" i="24"/>
  <c r="BG67" i="24"/>
  <c r="BA67" i="24"/>
  <c r="AY67" i="24"/>
  <c r="AU67" i="24"/>
  <c r="AP67" i="24"/>
  <c r="Z67" i="24"/>
  <c r="I67" i="24"/>
  <c r="D67" i="24"/>
  <c r="BG66" i="24"/>
  <c r="BA66" i="24"/>
  <c r="AY66" i="24"/>
  <c r="AU66" i="24"/>
  <c r="AP66" i="24"/>
  <c r="Z66" i="24"/>
  <c r="I66" i="24"/>
  <c r="D66" i="24"/>
  <c r="BG65" i="24"/>
  <c r="BA65" i="24"/>
  <c r="AY65" i="24"/>
  <c r="AU65" i="24"/>
  <c r="AP65" i="24"/>
  <c r="Z65" i="24"/>
  <c r="I65" i="24"/>
  <c r="D65" i="24"/>
  <c r="BG64" i="24"/>
  <c r="BA64" i="24"/>
  <c r="AY64" i="24"/>
  <c r="AU64" i="24"/>
  <c r="AP64" i="24"/>
  <c r="Z64" i="24"/>
  <c r="I64" i="24"/>
  <c r="D64" i="24"/>
  <c r="BG63" i="24"/>
  <c r="BA63" i="24"/>
  <c r="AY63" i="24"/>
  <c r="AU63" i="24"/>
  <c r="AP63" i="24"/>
  <c r="Z63" i="24"/>
  <c r="I63" i="24"/>
  <c r="D63" i="24"/>
  <c r="BG62" i="24"/>
  <c r="BA62" i="24"/>
  <c r="AY62" i="24"/>
  <c r="AU62" i="24"/>
  <c r="AP62" i="24"/>
  <c r="Z62" i="24"/>
  <c r="I62" i="24"/>
  <c r="D62" i="24"/>
  <c r="BG61" i="24"/>
  <c r="BA61" i="24"/>
  <c r="AY61" i="24"/>
  <c r="AU61" i="24"/>
  <c r="AP61" i="24"/>
  <c r="Z61" i="24"/>
  <c r="I61" i="24"/>
  <c r="D61" i="24"/>
  <c r="BG60" i="24"/>
  <c r="BA60" i="24"/>
  <c r="AY60" i="24"/>
  <c r="AU60" i="24"/>
  <c r="AP60" i="24"/>
  <c r="Z60" i="24"/>
  <c r="I60" i="24"/>
  <c r="D60" i="24"/>
  <c r="BG59" i="24"/>
  <c r="BA59" i="24"/>
  <c r="AY59" i="24"/>
  <c r="AU59" i="24"/>
  <c r="AP59" i="24"/>
  <c r="Z59" i="24"/>
  <c r="I59" i="24"/>
  <c r="D59" i="24"/>
  <c r="BG58" i="24"/>
  <c r="BA58" i="24"/>
  <c r="AY58" i="24"/>
  <c r="AU58" i="24"/>
  <c r="AP58" i="24"/>
  <c r="Z58" i="24"/>
  <c r="I58" i="24"/>
  <c r="D58" i="24"/>
  <c r="BG57" i="24"/>
  <c r="BA57" i="24"/>
  <c r="AY57" i="24"/>
  <c r="AU57" i="24"/>
  <c r="AP57" i="24"/>
  <c r="Z57" i="24"/>
  <c r="I57" i="24"/>
  <c r="D57" i="24"/>
  <c r="BG56" i="24"/>
  <c r="BA56" i="24"/>
  <c r="AY56" i="24"/>
  <c r="AU56" i="24"/>
  <c r="AP56" i="24"/>
  <c r="Z56" i="24"/>
  <c r="I56" i="24"/>
  <c r="D56" i="24"/>
  <c r="BG55" i="24"/>
  <c r="BA55" i="24"/>
  <c r="AY55" i="24"/>
  <c r="AU55" i="24"/>
  <c r="AP55" i="24"/>
  <c r="Z55" i="24"/>
  <c r="I55" i="24"/>
  <c r="D55" i="24"/>
  <c r="BG54" i="24"/>
  <c r="BA54" i="24"/>
  <c r="AY54" i="24"/>
  <c r="AU54" i="24"/>
  <c r="AP54" i="24"/>
  <c r="Z54" i="24"/>
  <c r="I54" i="24"/>
  <c r="D54" i="24"/>
  <c r="BG53" i="24"/>
  <c r="BA53" i="24"/>
  <c r="AY53" i="24"/>
  <c r="AU53" i="24"/>
  <c r="AP53" i="24"/>
  <c r="Z53" i="24"/>
  <c r="I53" i="24"/>
  <c r="D53" i="24"/>
  <c r="BG52" i="24"/>
  <c r="BA52" i="24"/>
  <c r="AY52" i="24"/>
  <c r="AU52" i="24"/>
  <c r="AP52" i="24"/>
  <c r="Z52" i="24"/>
  <c r="I52" i="24"/>
  <c r="D52" i="24"/>
  <c r="BG51" i="24"/>
  <c r="BA51" i="24"/>
  <c r="AY51" i="24"/>
  <c r="AU51" i="24"/>
  <c r="AP51" i="24"/>
  <c r="Z51" i="24"/>
  <c r="I51" i="24"/>
  <c r="D51" i="24"/>
  <c r="BG50" i="24"/>
  <c r="BA50" i="24"/>
  <c r="AY50" i="24"/>
  <c r="AU50" i="24"/>
  <c r="AP50" i="24"/>
  <c r="Z50" i="24"/>
  <c r="I50" i="24"/>
  <c r="D50" i="24"/>
  <c r="BG49" i="24"/>
  <c r="BA49" i="24"/>
  <c r="AY49" i="24"/>
  <c r="AU49" i="24"/>
  <c r="AP49" i="24"/>
  <c r="Z49" i="24"/>
  <c r="I49" i="24"/>
  <c r="D49" i="24"/>
  <c r="BG48" i="24"/>
  <c r="BA48" i="24"/>
  <c r="AY48" i="24"/>
  <c r="AU48" i="24"/>
  <c r="AP48" i="24"/>
  <c r="Z48" i="24"/>
  <c r="I48" i="24"/>
  <c r="D48" i="24"/>
  <c r="BG47" i="24"/>
  <c r="BA47" i="24"/>
  <c r="AY47" i="24"/>
  <c r="AU47" i="24"/>
  <c r="AP47" i="24"/>
  <c r="Z47" i="24"/>
  <c r="I47" i="24"/>
  <c r="D47" i="24"/>
  <c r="BG46" i="24"/>
  <c r="BA46" i="24"/>
  <c r="AY46" i="24"/>
  <c r="AU46" i="24"/>
  <c r="AP46" i="24"/>
  <c r="Z46" i="24"/>
  <c r="I46" i="24"/>
  <c r="D46" i="24"/>
  <c r="BG45" i="24"/>
  <c r="BA45" i="24"/>
  <c r="AY45" i="24"/>
  <c r="AU45" i="24"/>
  <c r="AP45" i="24"/>
  <c r="Z45" i="24"/>
  <c r="I45" i="24"/>
  <c r="D45" i="24"/>
  <c r="BG44" i="24"/>
  <c r="BA44" i="24"/>
  <c r="AY44" i="24"/>
  <c r="AU44" i="24"/>
  <c r="AP44" i="24"/>
  <c r="Z44" i="24"/>
  <c r="I44" i="24"/>
  <c r="D44" i="24"/>
  <c r="BG43" i="24"/>
  <c r="BA43" i="24"/>
  <c r="AY43" i="24"/>
  <c r="AU43" i="24"/>
  <c r="AP43" i="24"/>
  <c r="Z43" i="24"/>
  <c r="I43" i="24"/>
  <c r="D43" i="24"/>
  <c r="BG42" i="24"/>
  <c r="BA42" i="24"/>
  <c r="AY42" i="24"/>
  <c r="AU42" i="24"/>
  <c r="AP42" i="24"/>
  <c r="Z42" i="24"/>
  <c r="I42" i="24"/>
  <c r="D42" i="24"/>
  <c r="BG41" i="24"/>
  <c r="BA41" i="24"/>
  <c r="AY41" i="24"/>
  <c r="AU41" i="24"/>
  <c r="AP41" i="24"/>
  <c r="Z41" i="24"/>
  <c r="I41" i="24"/>
  <c r="D41" i="24"/>
  <c r="BG40" i="24"/>
  <c r="BA40" i="24"/>
  <c r="AY40" i="24"/>
  <c r="AU40" i="24"/>
  <c r="AP40" i="24"/>
  <c r="Z40" i="24"/>
  <c r="I40" i="24"/>
  <c r="D40" i="24"/>
  <c r="BG39" i="24"/>
  <c r="BA39" i="24"/>
  <c r="AY39" i="24"/>
  <c r="AU39" i="24"/>
  <c r="AP39" i="24"/>
  <c r="Z39" i="24"/>
  <c r="I39" i="24"/>
  <c r="D39" i="24"/>
  <c r="BG38" i="24"/>
  <c r="BA38" i="24"/>
  <c r="AY38" i="24"/>
  <c r="AU38" i="24"/>
  <c r="AP38" i="24"/>
  <c r="Z38" i="24"/>
  <c r="I38" i="24"/>
  <c r="D38" i="24"/>
  <c r="BG37" i="24"/>
  <c r="BA37" i="24"/>
  <c r="AY37" i="24"/>
  <c r="AU37" i="24"/>
  <c r="AP37" i="24"/>
  <c r="Z37" i="24"/>
  <c r="I37" i="24"/>
  <c r="D37" i="24"/>
  <c r="BG36" i="24"/>
  <c r="BA36" i="24"/>
  <c r="AY36" i="24"/>
  <c r="AU36" i="24"/>
  <c r="AP36" i="24"/>
  <c r="Z36" i="24"/>
  <c r="I36" i="24"/>
  <c r="D36" i="24"/>
  <c r="BG35" i="24"/>
  <c r="BA35" i="24"/>
  <c r="AY35" i="24"/>
  <c r="AU35" i="24"/>
  <c r="AP35" i="24"/>
  <c r="Z35" i="24"/>
  <c r="I35" i="24"/>
  <c r="D35" i="24"/>
  <c r="BG34" i="24"/>
  <c r="BA34" i="24"/>
  <c r="AY34" i="24"/>
  <c r="AU34" i="24"/>
  <c r="AP34" i="24"/>
  <c r="Z34" i="24"/>
  <c r="I34" i="24"/>
  <c r="D34" i="24"/>
  <c r="BG33" i="24"/>
  <c r="BA33" i="24"/>
  <c r="AY33" i="24"/>
  <c r="AU33" i="24"/>
  <c r="AP33" i="24"/>
  <c r="Z33" i="24"/>
  <c r="I33" i="24"/>
  <c r="D33" i="24"/>
  <c r="BG32" i="24"/>
  <c r="BA32" i="24"/>
  <c r="AY32" i="24"/>
  <c r="AU32" i="24"/>
  <c r="AP32" i="24"/>
  <c r="Z32" i="24"/>
  <c r="I32" i="24"/>
  <c r="D32" i="24"/>
  <c r="BG31" i="24"/>
  <c r="BA31" i="24"/>
  <c r="AY31" i="24"/>
  <c r="AU31" i="24"/>
  <c r="AP31" i="24"/>
  <c r="Z31" i="24"/>
  <c r="I31" i="24"/>
  <c r="D31" i="24"/>
  <c r="BG30" i="24"/>
  <c r="BA30" i="24"/>
  <c r="AY30" i="24"/>
  <c r="AU30" i="24"/>
  <c r="AP30" i="24"/>
  <c r="Z30" i="24"/>
  <c r="I30" i="24"/>
  <c r="D30" i="24"/>
  <c r="BG29" i="24"/>
  <c r="BA29" i="24"/>
  <c r="AY29" i="24"/>
  <c r="AU29" i="24"/>
  <c r="AP29" i="24"/>
  <c r="Z29" i="24"/>
  <c r="I29" i="24"/>
  <c r="D29" i="24"/>
  <c r="BG28" i="24"/>
  <c r="BA28" i="24"/>
  <c r="AY28" i="24"/>
  <c r="AU28" i="24"/>
  <c r="AP28" i="24"/>
  <c r="Z28" i="24"/>
  <c r="I28" i="24"/>
  <c r="D28" i="24"/>
  <c r="BG27" i="24"/>
  <c r="BA27" i="24"/>
  <c r="AY27" i="24"/>
  <c r="AU27" i="24"/>
  <c r="AP27" i="24"/>
  <c r="Z27" i="24"/>
  <c r="I27" i="24"/>
  <c r="D27" i="24"/>
  <c r="BG26" i="24"/>
  <c r="BA26" i="24"/>
  <c r="AY26" i="24"/>
  <c r="AU26" i="24"/>
  <c r="AP26" i="24"/>
  <c r="Z26" i="24"/>
  <c r="I26" i="24"/>
  <c r="D26" i="24"/>
  <c r="BG25" i="24"/>
  <c r="BA25" i="24"/>
  <c r="AY25" i="24"/>
  <c r="AU25" i="24"/>
  <c r="AP25" i="24"/>
  <c r="Z25" i="24"/>
  <c r="I25" i="24"/>
  <c r="D25" i="24"/>
  <c r="BG24" i="24"/>
  <c r="BA24" i="24"/>
  <c r="AY24" i="24"/>
  <c r="AU24" i="24"/>
  <c r="AP24" i="24"/>
  <c r="Z24" i="24"/>
  <c r="I24" i="24"/>
  <c r="D24" i="24"/>
  <c r="BG23" i="24"/>
  <c r="BA23" i="24"/>
  <c r="AY23" i="24"/>
  <c r="AU23" i="24"/>
  <c r="AP23" i="24"/>
  <c r="Z23" i="24"/>
  <c r="I23" i="24"/>
  <c r="D23" i="24"/>
  <c r="BG22" i="24"/>
  <c r="BA22" i="24"/>
  <c r="AY22" i="24"/>
  <c r="AU22" i="24"/>
  <c r="AP22" i="24"/>
  <c r="Z22" i="24"/>
  <c r="I22" i="24"/>
  <c r="D22" i="24"/>
  <c r="BG21" i="24"/>
  <c r="BA21" i="24"/>
  <c r="AY21" i="24"/>
  <c r="AU21" i="24"/>
  <c r="AP21" i="24"/>
  <c r="Z21" i="24"/>
  <c r="I21" i="24"/>
  <c r="D21" i="24"/>
  <c r="BG20" i="24"/>
  <c r="BA20" i="24"/>
  <c r="AY20" i="24"/>
  <c r="AU20" i="24"/>
  <c r="AP20" i="24"/>
  <c r="Z20" i="24"/>
  <c r="I20" i="24"/>
  <c r="D20" i="24"/>
  <c r="BG19" i="24"/>
  <c r="BA19" i="24"/>
  <c r="AY19" i="24"/>
  <c r="AU19" i="24"/>
  <c r="AP19" i="24"/>
  <c r="Z19" i="24"/>
  <c r="I19" i="24"/>
  <c r="D19" i="24"/>
  <c r="BG18" i="24"/>
  <c r="BA18" i="24"/>
  <c r="AY18" i="24"/>
  <c r="AU18" i="24"/>
  <c r="AP18" i="24"/>
  <c r="Z18" i="24"/>
  <c r="I18" i="24"/>
  <c r="D18" i="24"/>
  <c r="BG17" i="24"/>
  <c r="BA17" i="24"/>
  <c r="AY17" i="24"/>
  <c r="AU17" i="24"/>
  <c r="AP17" i="24"/>
  <c r="Z17" i="24"/>
  <c r="I17" i="24"/>
  <c r="D17" i="24"/>
  <c r="BG16" i="24"/>
  <c r="BA16" i="24"/>
  <c r="AY16" i="24"/>
  <c r="AU16" i="24"/>
  <c r="AP16" i="24"/>
  <c r="Z16" i="24"/>
  <c r="I16" i="24"/>
  <c r="D16" i="24"/>
  <c r="BG15" i="24"/>
  <c r="BA15" i="24"/>
  <c r="AY15" i="24"/>
  <c r="AU15" i="24"/>
  <c r="AP15" i="24"/>
  <c r="Z15" i="24"/>
  <c r="I15" i="24"/>
  <c r="D15" i="24"/>
  <c r="BG14" i="24"/>
  <c r="BA14" i="24"/>
  <c r="AY14" i="24"/>
  <c r="AU14" i="24"/>
  <c r="AP14" i="24"/>
  <c r="Z14" i="24"/>
  <c r="I14" i="24"/>
  <c r="D14" i="24"/>
  <c r="BG13" i="24"/>
  <c r="BA13" i="24"/>
  <c r="AY13" i="24"/>
  <c r="AU13" i="24"/>
  <c r="AP13" i="24"/>
  <c r="Z13" i="24"/>
  <c r="I13" i="24"/>
  <c r="D13" i="24"/>
  <c r="BG12" i="24"/>
  <c r="BA12" i="24"/>
  <c r="AY12" i="24"/>
  <c r="AU12" i="24"/>
  <c r="AP12" i="24"/>
  <c r="Z12" i="24"/>
  <c r="I12" i="24"/>
  <c r="D12" i="24"/>
  <c r="BG11" i="24"/>
  <c r="BA11" i="24"/>
  <c r="AY11" i="24"/>
  <c r="AU11" i="24"/>
  <c r="AP11" i="24"/>
  <c r="Z11" i="24"/>
  <c r="I11" i="24"/>
  <c r="D11" i="24"/>
  <c r="BG10" i="24"/>
  <c r="BA10" i="24"/>
  <c r="AY10" i="24"/>
  <c r="AU10" i="24"/>
  <c r="AP10" i="24"/>
  <c r="Z10" i="24"/>
  <c r="I10" i="24"/>
  <c r="D10" i="24"/>
  <c r="BG9" i="24"/>
  <c r="BA9" i="24"/>
  <c r="AY9" i="24"/>
  <c r="AU9" i="24"/>
  <c r="AP9" i="24"/>
  <c r="Z9" i="24"/>
  <c r="I9" i="24"/>
  <c r="D9" i="24"/>
  <c r="BG8" i="24"/>
  <c r="BA8" i="24"/>
  <c r="AY8" i="24"/>
  <c r="AU8" i="24"/>
  <c r="AP8" i="24"/>
  <c r="Z8" i="24"/>
  <c r="I8" i="24"/>
  <c r="D8" i="24"/>
  <c r="BG7" i="24"/>
  <c r="BA7" i="24"/>
  <c r="AY7" i="24"/>
  <c r="AU7" i="24"/>
  <c r="AP7" i="24"/>
  <c r="Z7" i="24"/>
  <c r="I7" i="24"/>
  <c r="D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BG6" i="24"/>
  <c r="BA6" i="24"/>
  <c r="AY6" i="24"/>
  <c r="AU6" i="24"/>
  <c r="AP6" i="24"/>
  <c r="Z6" i="24"/>
  <c r="I6" i="24"/>
  <c r="D6" i="24"/>
  <c r="B5" i="24"/>
  <c r="C5" i="24" s="1"/>
  <c r="D5" i="24" s="1"/>
  <c r="E5" i="24" s="1"/>
  <c r="F5" i="24" s="1"/>
  <c r="G5" i="24" s="1"/>
  <c r="H5" i="24" s="1"/>
  <c r="I5" i="24" s="1"/>
  <c r="J5" i="24" s="1"/>
  <c r="K5" i="24" s="1"/>
  <c r="L5" i="24" s="1"/>
  <c r="M5" i="24" s="1"/>
  <c r="N5" i="24" s="1"/>
  <c r="O5" i="24" s="1"/>
  <c r="P5" i="24" s="1"/>
  <c r="Q5" i="24" s="1"/>
  <c r="R5" i="24" s="1"/>
  <c r="S5" i="24" s="1"/>
  <c r="T5" i="24" s="1"/>
  <c r="U5" i="24" s="1"/>
  <c r="V5" i="24" s="1"/>
  <c r="W5" i="24" s="1"/>
  <c r="X5" i="24" s="1"/>
  <c r="Y5" i="24" s="1"/>
  <c r="Z5" i="24" s="1"/>
  <c r="AA5" i="24" s="1"/>
  <c r="AB5" i="24" s="1"/>
  <c r="AC5" i="24" s="1"/>
  <c r="AD5" i="24" s="1"/>
  <c r="AE5" i="24" s="1"/>
  <c r="AF5" i="24" s="1"/>
  <c r="AG5" i="24" s="1"/>
  <c r="AH5" i="24" s="1"/>
  <c r="AI5" i="24" s="1"/>
  <c r="AJ5" i="24" s="1"/>
  <c r="AK5" i="24" s="1"/>
  <c r="AL5" i="24" s="1"/>
  <c r="AM5" i="24" s="1"/>
  <c r="AN5" i="24" s="1"/>
  <c r="AO5" i="24" s="1"/>
  <c r="AP5" i="24" s="1"/>
  <c r="AQ5" i="24" s="1"/>
  <c r="AR5" i="24" s="1"/>
  <c r="AS5" i="24" s="1"/>
  <c r="AT5" i="24" s="1"/>
  <c r="AU5" i="24" s="1"/>
  <c r="AV5" i="24" s="1"/>
  <c r="AW5" i="24" s="1"/>
  <c r="AX5" i="24" s="1"/>
  <c r="AY5" i="24" s="1"/>
  <c r="AZ5" i="24" s="1"/>
  <c r="BA5" i="24" s="1"/>
  <c r="BB5" i="24" s="1"/>
  <c r="BC5" i="24" s="1"/>
  <c r="BD5" i="24" s="1"/>
  <c r="BE5" i="24" s="1"/>
  <c r="BF5" i="24" s="1"/>
  <c r="BG5" i="24" s="1"/>
  <c r="BH5" i="24" s="1"/>
  <c r="BI5" i="24" s="1"/>
  <c r="BJ5" i="24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L26" i="22"/>
  <c r="K26" i="22"/>
  <c r="J26" i="22"/>
  <c r="I26" i="22"/>
  <c r="H26" i="22"/>
  <c r="G26" i="22"/>
  <c r="F26" i="22"/>
  <c r="E26" i="22"/>
  <c r="D26" i="22"/>
  <c r="C25" i="22"/>
  <c r="C24" i="22"/>
  <c r="C23" i="22"/>
  <c r="C22" i="22"/>
  <c r="C21" i="22"/>
  <c r="C17" i="22"/>
  <c r="C16" i="22"/>
  <c r="C15" i="22"/>
  <c r="C14" i="22"/>
  <c r="C13" i="22"/>
  <c r="C12" i="22"/>
  <c r="C11" i="22"/>
  <c r="C10" i="22"/>
  <c r="C9" i="22"/>
  <c r="C8" i="22"/>
  <c r="C7" i="22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C6" i="22"/>
  <c r="B5" i="22"/>
  <c r="C5" i="22" s="1"/>
  <c r="D5" i="22" s="1"/>
  <c r="E5" i="22" s="1"/>
  <c r="F5" i="22" s="1"/>
  <c r="G5" i="22" s="1"/>
  <c r="H5" i="22" s="1"/>
  <c r="I5" i="22" s="1"/>
  <c r="J5" i="22" s="1"/>
  <c r="K5" i="22" s="1"/>
  <c r="L5" i="22" s="1"/>
  <c r="L32" i="21"/>
  <c r="K32" i="21"/>
  <c r="J32" i="21"/>
  <c r="I32" i="21"/>
  <c r="H32" i="21"/>
  <c r="G32" i="21"/>
  <c r="F32" i="21"/>
  <c r="E32" i="21"/>
  <c r="D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C6" i="21"/>
  <c r="B5" i="21"/>
  <c r="C5" i="21" s="1"/>
  <c r="D5" i="21" s="1"/>
  <c r="E5" i="21" s="1"/>
  <c r="F5" i="21" s="1"/>
  <c r="G5" i="21" s="1"/>
  <c r="H5" i="21" s="1"/>
  <c r="I5" i="21" s="1"/>
  <c r="J5" i="21" s="1"/>
  <c r="K5" i="21" s="1"/>
  <c r="L5" i="21" s="1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AV5" i="9"/>
  <c r="AW5" i="9" s="1"/>
  <c r="AX5" i="9" s="1"/>
  <c r="AY5" i="9" s="1"/>
  <c r="AZ5" i="9" s="1"/>
  <c r="BA5" i="9" s="1"/>
  <c r="BB5" i="9" s="1"/>
  <c r="BC5" i="9" s="1"/>
  <c r="BD5" i="9" s="1"/>
  <c r="BE5" i="9" s="1"/>
  <c r="BF5" i="9" s="1"/>
  <c r="BG5" i="9" s="1"/>
  <c r="BH5" i="9" s="1"/>
  <c r="AU5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BG31" i="9"/>
  <c r="BA31" i="9"/>
  <c r="AU31" i="9"/>
  <c r="AP31" i="9"/>
  <c r="Z31" i="9"/>
  <c r="I31" i="9"/>
  <c r="D31" i="9"/>
  <c r="BG30" i="9"/>
  <c r="BG29" i="9"/>
  <c r="BG28" i="9"/>
  <c r="BG27" i="9"/>
  <c r="BG26" i="9"/>
  <c r="BG25" i="9"/>
  <c r="BG24" i="9"/>
  <c r="BG23" i="9"/>
  <c r="BG22" i="9"/>
  <c r="BG21" i="9"/>
  <c r="BG20" i="9"/>
  <c r="BG19" i="9"/>
  <c r="BG18" i="9"/>
  <c r="BG17" i="9"/>
  <c r="BG16" i="9"/>
  <c r="BG15" i="9"/>
  <c r="BG14" i="9"/>
  <c r="BG13" i="9"/>
  <c r="BG12" i="9"/>
  <c r="BG11" i="9"/>
  <c r="BG10" i="9"/>
  <c r="BG9" i="9"/>
  <c r="BG8" i="9"/>
  <c r="BG7" i="9"/>
  <c r="BG6" i="9"/>
  <c r="AU30" i="9"/>
  <c r="AU29" i="9"/>
  <c r="AU28" i="9"/>
  <c r="AU27" i="9"/>
  <c r="AU26" i="9"/>
  <c r="AU25" i="9"/>
  <c r="AU24" i="9"/>
  <c r="AU23" i="9"/>
  <c r="AU22" i="9"/>
  <c r="AU21" i="9"/>
  <c r="AU20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C19" i="20"/>
  <c r="C20" i="20"/>
  <c r="C21" i="20"/>
  <c r="C18" i="20"/>
  <c r="C15" i="20"/>
  <c r="C11" i="20"/>
  <c r="C26" i="22" l="1"/>
  <c r="Z125" i="24"/>
  <c r="C6" i="25"/>
  <c r="BG93" i="25"/>
  <c r="C40" i="25"/>
  <c r="C41" i="25"/>
  <c r="C44" i="25"/>
  <c r="C45" i="25"/>
  <c r="C48" i="25"/>
  <c r="C52" i="25"/>
  <c r="BA93" i="25"/>
  <c r="C58" i="25"/>
  <c r="C61" i="25"/>
  <c r="C64" i="25"/>
  <c r="C65" i="25"/>
  <c r="C70" i="25"/>
  <c r="C73" i="25"/>
  <c r="C76" i="25"/>
  <c r="C77" i="25"/>
  <c r="C79" i="25"/>
  <c r="C80" i="25"/>
  <c r="C81" i="25"/>
  <c r="C84" i="25"/>
  <c r="C85" i="25"/>
  <c r="C91" i="25"/>
  <c r="C92" i="25"/>
  <c r="C49" i="25"/>
  <c r="C53" i="25"/>
  <c r="C60" i="25"/>
  <c r="C72" i="25"/>
  <c r="AY93" i="25"/>
  <c r="AU93" i="25"/>
  <c r="C90" i="25"/>
  <c r="AP93" i="25"/>
  <c r="C38" i="25"/>
  <c r="C82" i="25"/>
  <c r="C83" i="25"/>
  <c r="C86" i="25"/>
  <c r="C87" i="25"/>
  <c r="Z93" i="25"/>
  <c r="C27" i="25"/>
  <c r="C30" i="25"/>
  <c r="C31" i="25"/>
  <c r="C34" i="25"/>
  <c r="C35" i="25"/>
  <c r="C10" i="25"/>
  <c r="C11" i="25"/>
  <c r="C12" i="25"/>
  <c r="C13" i="25"/>
  <c r="C15" i="25"/>
  <c r="C16" i="25"/>
  <c r="C17" i="25"/>
  <c r="C20" i="25"/>
  <c r="C21" i="25"/>
  <c r="C26" i="25"/>
  <c r="C28" i="25"/>
  <c r="C29" i="25"/>
  <c r="C32" i="25"/>
  <c r="C33" i="25"/>
  <c r="C39" i="25"/>
  <c r="C42" i="25"/>
  <c r="C43" i="25"/>
  <c r="C46" i="25"/>
  <c r="C47" i="25"/>
  <c r="C50" i="25"/>
  <c r="C51" i="25"/>
  <c r="C54" i="25"/>
  <c r="C55" i="25"/>
  <c r="C59" i="25"/>
  <c r="C62" i="25"/>
  <c r="C63" i="25"/>
  <c r="C66" i="25"/>
  <c r="C71" i="25"/>
  <c r="C74" i="25"/>
  <c r="C75" i="25"/>
  <c r="C78" i="25"/>
  <c r="I93" i="25"/>
  <c r="C14" i="25"/>
  <c r="C18" i="25"/>
  <c r="C19" i="25"/>
  <c r="C22" i="25"/>
  <c r="C23" i="25"/>
  <c r="C7" i="25"/>
  <c r="C36" i="25"/>
  <c r="C37" i="25"/>
  <c r="C67" i="25"/>
  <c r="C68" i="25"/>
  <c r="C69" i="25"/>
  <c r="C8" i="25"/>
  <c r="C9" i="25"/>
  <c r="C24" i="25"/>
  <c r="C25" i="25"/>
  <c r="C56" i="25"/>
  <c r="C57" i="25"/>
  <c r="C88" i="25"/>
  <c r="C89" i="25"/>
  <c r="D93" i="25"/>
  <c r="C9" i="24"/>
  <c r="C29" i="24"/>
  <c r="C33" i="24"/>
  <c r="C37" i="24"/>
  <c r="C45" i="24"/>
  <c r="C49" i="24"/>
  <c r="C53" i="24"/>
  <c r="C57" i="24"/>
  <c r="C61" i="24"/>
  <c r="C65" i="24"/>
  <c r="C69" i="24"/>
  <c r="C73" i="24"/>
  <c r="C77" i="24"/>
  <c r="C81" i="24"/>
  <c r="C85" i="24"/>
  <c r="C89" i="24"/>
  <c r="C93" i="24"/>
  <c r="C97" i="24"/>
  <c r="C101" i="24"/>
  <c r="C105" i="24"/>
  <c r="C109" i="24"/>
  <c r="C113" i="24"/>
  <c r="C117" i="24"/>
  <c r="C121" i="24"/>
  <c r="C21" i="24"/>
  <c r="C41" i="24"/>
  <c r="BA125" i="24"/>
  <c r="C17" i="24"/>
  <c r="C13" i="24"/>
  <c r="C25" i="24"/>
  <c r="I125" i="24"/>
  <c r="BG125" i="24"/>
  <c r="D125" i="24"/>
  <c r="C120" i="24"/>
  <c r="C6" i="24"/>
  <c r="C7" i="24"/>
  <c r="C15" i="24"/>
  <c r="C39" i="24"/>
  <c r="C43" i="24"/>
  <c r="C47" i="24"/>
  <c r="C51" i="24"/>
  <c r="C55" i="24"/>
  <c r="C59" i="24"/>
  <c r="C63" i="24"/>
  <c r="C67" i="24"/>
  <c r="C71" i="24"/>
  <c r="C75" i="24"/>
  <c r="C79" i="24"/>
  <c r="C83" i="24"/>
  <c r="C87" i="24"/>
  <c r="C91" i="24"/>
  <c r="C95" i="24"/>
  <c r="C99" i="24"/>
  <c r="C103" i="24"/>
  <c r="C107" i="24"/>
  <c r="C111" i="24"/>
  <c r="C115" i="24"/>
  <c r="C119" i="24"/>
  <c r="C122" i="24"/>
  <c r="C123" i="24"/>
  <c r="C27" i="24"/>
  <c r="C31" i="24"/>
  <c r="C35" i="24"/>
  <c r="AP125" i="24"/>
  <c r="C8" i="24"/>
  <c r="C10" i="24"/>
  <c r="C12" i="24"/>
  <c r="C14" i="24"/>
  <c r="C16" i="24"/>
  <c r="C20" i="24"/>
  <c r="C24" i="24"/>
  <c r="C28" i="24"/>
  <c r="C32" i="24"/>
  <c r="C36" i="24"/>
  <c r="C40" i="24"/>
  <c r="C44" i="24"/>
  <c r="C48" i="24"/>
  <c r="C52" i="24"/>
  <c r="C56" i="24"/>
  <c r="C60" i="24"/>
  <c r="C64" i="24"/>
  <c r="C66" i="24"/>
  <c r="C68" i="24"/>
  <c r="C70" i="24"/>
  <c r="C72" i="24"/>
  <c r="C74" i="24"/>
  <c r="C76" i="24"/>
  <c r="C80" i="24"/>
  <c r="C82" i="24"/>
  <c r="C84" i="24"/>
  <c r="C86" i="24"/>
  <c r="C88" i="24"/>
  <c r="C90" i="24"/>
  <c r="C92" i="24"/>
  <c r="C94" i="24"/>
  <c r="C96" i="24"/>
  <c r="C98" i="24"/>
  <c r="C100" i="24"/>
  <c r="C102" i="24"/>
  <c r="C104" i="24"/>
  <c r="C106" i="24"/>
  <c r="C108" i="24"/>
  <c r="C110" i="24"/>
  <c r="C112" i="24"/>
  <c r="C114" i="24"/>
  <c r="C116" i="24"/>
  <c r="C118" i="24"/>
  <c r="C11" i="24"/>
  <c r="C23" i="24"/>
  <c r="AU125" i="24"/>
  <c r="C18" i="24"/>
  <c r="C26" i="24"/>
  <c r="C30" i="24"/>
  <c r="C34" i="24"/>
  <c r="C42" i="24"/>
  <c r="C46" i="24"/>
  <c r="C50" i="24"/>
  <c r="C54" i="24"/>
  <c r="C58" i="24"/>
  <c r="C62" i="24"/>
  <c r="C78" i="24"/>
  <c r="C19" i="24"/>
  <c r="C22" i="24"/>
  <c r="C38" i="24"/>
  <c r="AY125" i="24"/>
  <c r="C32" i="21"/>
  <c r="C23" i="20"/>
  <c r="C22" i="20"/>
  <c r="C17" i="20"/>
  <c r="C16" i="20"/>
  <c r="C13" i="20"/>
  <c r="C14" i="20"/>
  <c r="C10" i="20"/>
  <c r="C9" i="20"/>
  <c r="C12" i="20"/>
  <c r="C8" i="20"/>
  <c r="C6" i="20"/>
  <c r="C7" i="20"/>
  <c r="B5" i="20"/>
  <c r="C5" i="20" s="1"/>
  <c r="D5" i="20" s="1"/>
  <c r="E5" i="20" s="1"/>
  <c r="F5" i="20" s="1"/>
  <c r="G5" i="20" s="1"/>
  <c r="H5" i="20" s="1"/>
  <c r="I5" i="20" s="1"/>
  <c r="J5" i="20" s="1"/>
  <c r="K5" i="20" s="1"/>
  <c r="L5" i="20" s="1"/>
  <c r="DH42" i="3"/>
  <c r="DJ61" i="3"/>
  <c r="DJ59" i="3"/>
  <c r="DD7" i="3"/>
  <c r="DI6" i="3"/>
  <c r="DJ6" i="3" s="1"/>
  <c r="DF20" i="3"/>
  <c r="DC20" i="3"/>
  <c r="CS7" i="3"/>
  <c r="DA62" i="3"/>
  <c r="CR62" i="3"/>
  <c r="CP62" i="3" s="1"/>
  <c r="CI7" i="3"/>
  <c r="CP7" i="3"/>
  <c r="BY7" i="3"/>
  <c r="D7" i="3"/>
  <c r="CO62" i="3"/>
  <c r="CM62" i="3"/>
  <c r="CK62" i="3"/>
  <c r="BT62" i="3"/>
  <c r="BL62" i="3"/>
  <c r="BD62" i="3"/>
  <c r="K24" i="20"/>
  <c r="J24" i="20"/>
  <c r="I24" i="20"/>
  <c r="H24" i="20"/>
  <c r="G24" i="20"/>
  <c r="F24" i="20"/>
  <c r="E24" i="20"/>
  <c r="D24" i="20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2" i="18" s="1"/>
  <c r="K33" i="18"/>
  <c r="J33" i="18"/>
  <c r="I33" i="18"/>
  <c r="H33" i="18"/>
  <c r="G33" i="18"/>
  <c r="F33" i="18"/>
  <c r="E33" i="18"/>
  <c r="D33" i="18"/>
  <c r="C29" i="18"/>
  <c r="C19" i="18"/>
  <c r="C6" i="18"/>
  <c r="C23" i="18"/>
  <c r="C10" i="18"/>
  <c r="C125" i="24" l="1"/>
  <c r="C93" i="25"/>
  <c r="CI62" i="3"/>
  <c r="D62" i="3"/>
  <c r="C24" i="20"/>
  <c r="DJ62" i="3"/>
  <c r="C32" i="18"/>
  <c r="C31" i="18"/>
  <c r="C28" i="18"/>
  <c r="C27" i="18"/>
  <c r="C26" i="18"/>
  <c r="C25" i="18"/>
  <c r="C24" i="18"/>
  <c r="C22" i="18"/>
  <c r="C21" i="18"/>
  <c r="C20" i="18"/>
  <c r="C18" i="18"/>
  <c r="C17" i="18"/>
  <c r="C16" i="18"/>
  <c r="C15" i="18"/>
  <c r="C14" i="18"/>
  <c r="C13" i="18"/>
  <c r="C12" i="18"/>
  <c r="C11" i="18"/>
  <c r="C9" i="18"/>
  <c r="C8" i="18"/>
  <c r="C7" i="18"/>
  <c r="B5" i="18"/>
  <c r="C5" i="18" s="1"/>
  <c r="D5" i="18" s="1"/>
  <c r="E5" i="18" s="1"/>
  <c r="F5" i="18" s="1"/>
  <c r="G5" i="18" s="1"/>
  <c r="H5" i="18" s="1"/>
  <c r="I5" i="18" s="1"/>
  <c r="J5" i="18" s="1"/>
  <c r="K5" i="18" s="1"/>
  <c r="L5" i="18" s="1"/>
  <c r="C16" i="16"/>
  <c r="K33" i="16"/>
  <c r="J33" i="16"/>
  <c r="I33" i="16"/>
  <c r="H33" i="16"/>
  <c r="G33" i="16"/>
  <c r="F33" i="16"/>
  <c r="E33" i="16"/>
  <c r="D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5" i="16"/>
  <c r="C14" i="16"/>
  <c r="C13" i="16"/>
  <c r="C12" i="16"/>
  <c r="C11" i="16"/>
  <c r="C10" i="16"/>
  <c r="C9" i="16"/>
  <c r="C8" i="16"/>
  <c r="C7" i="16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C6" i="16"/>
  <c r="B5" i="16"/>
  <c r="C5" i="16" s="1"/>
  <c r="D5" i="16" s="1"/>
  <c r="E5" i="16" s="1"/>
  <c r="F5" i="16" s="1"/>
  <c r="G5" i="16" s="1"/>
  <c r="H5" i="16" s="1"/>
  <c r="I5" i="16" s="1"/>
  <c r="J5" i="16" s="1"/>
  <c r="K5" i="16" s="1"/>
  <c r="L5" i="16" s="1"/>
  <c r="C33" i="18" l="1"/>
  <c r="A19" i="16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C33" i="16"/>
  <c r="BA13" i="9" l="1"/>
  <c r="AP13" i="9"/>
  <c r="Z13" i="9"/>
  <c r="I13" i="9"/>
  <c r="D13" i="9"/>
  <c r="E32" i="9" l="1"/>
  <c r="BA30" i="9"/>
  <c r="AP30" i="9"/>
  <c r="Z30" i="9"/>
  <c r="I30" i="9"/>
  <c r="D30" i="9"/>
  <c r="BA29" i="9"/>
  <c r="AP29" i="9"/>
  <c r="Z29" i="9"/>
  <c r="I29" i="9"/>
  <c r="D29" i="9"/>
  <c r="BA28" i="9"/>
  <c r="AP28" i="9"/>
  <c r="Z28" i="9"/>
  <c r="I28" i="9"/>
  <c r="D28" i="9"/>
  <c r="BA27" i="9"/>
  <c r="AP27" i="9"/>
  <c r="Z27" i="9"/>
  <c r="I27" i="9"/>
  <c r="D27" i="9"/>
  <c r="BA26" i="9"/>
  <c r="AP26" i="9"/>
  <c r="Z26" i="9"/>
  <c r="I26" i="9"/>
  <c r="D26" i="9"/>
  <c r="BA25" i="9"/>
  <c r="AP25" i="9"/>
  <c r="Z25" i="9"/>
  <c r="I25" i="9"/>
  <c r="D25" i="9"/>
  <c r="BA24" i="9"/>
  <c r="AP24" i="9"/>
  <c r="Z24" i="9"/>
  <c r="I24" i="9"/>
  <c r="D24" i="9"/>
  <c r="BA23" i="9"/>
  <c r="AP23" i="9"/>
  <c r="Z23" i="9"/>
  <c r="I23" i="9"/>
  <c r="D23" i="9"/>
  <c r="BA22" i="9"/>
  <c r="AP22" i="9"/>
  <c r="Z22" i="9"/>
  <c r="I22" i="9"/>
  <c r="D22" i="9"/>
  <c r="BA21" i="9"/>
  <c r="AP21" i="9"/>
  <c r="Z21" i="9"/>
  <c r="I21" i="9"/>
  <c r="D21" i="9"/>
  <c r="BA20" i="9"/>
  <c r="AP20" i="9"/>
  <c r="Z20" i="9"/>
  <c r="I20" i="9"/>
  <c r="D20" i="9"/>
  <c r="BA19" i="9"/>
  <c r="AP19" i="9"/>
  <c r="Z19" i="9"/>
  <c r="I19" i="9"/>
  <c r="D19" i="9"/>
  <c r="BA18" i="9"/>
  <c r="AP18" i="9"/>
  <c r="Z18" i="9"/>
  <c r="I18" i="9"/>
  <c r="D18" i="9"/>
  <c r="BA17" i="9"/>
  <c r="AP17" i="9"/>
  <c r="Z17" i="9"/>
  <c r="I17" i="9"/>
  <c r="D17" i="9"/>
  <c r="BA16" i="9"/>
  <c r="AP16" i="9"/>
  <c r="Z16" i="9"/>
  <c r="I16" i="9"/>
  <c r="D16" i="9"/>
  <c r="BA15" i="9"/>
  <c r="AP15" i="9"/>
  <c r="Z15" i="9"/>
  <c r="I15" i="9"/>
  <c r="D15" i="9"/>
  <c r="BA14" i="9"/>
  <c r="AP14" i="9"/>
  <c r="Z14" i="9"/>
  <c r="I14" i="9"/>
  <c r="D14" i="9"/>
  <c r="BA12" i="9"/>
  <c r="AP12" i="9"/>
  <c r="Z12" i="9"/>
  <c r="I12" i="9"/>
  <c r="D12" i="9"/>
  <c r="BA11" i="9"/>
  <c r="AP11" i="9"/>
  <c r="Z11" i="9"/>
  <c r="I11" i="9"/>
  <c r="D11" i="9"/>
  <c r="BA10" i="9"/>
  <c r="AP10" i="9"/>
  <c r="Z10" i="9"/>
  <c r="I10" i="9"/>
  <c r="D10" i="9"/>
  <c r="BA9" i="9"/>
  <c r="AP9" i="9"/>
  <c r="Z9" i="9"/>
  <c r="I9" i="9"/>
  <c r="D9" i="9"/>
  <c r="BA8" i="9"/>
  <c r="AP8" i="9"/>
  <c r="Z8" i="9"/>
  <c r="I8" i="9"/>
  <c r="D8" i="9"/>
  <c r="BA7" i="9"/>
  <c r="AP7" i="9"/>
  <c r="Z7" i="9"/>
  <c r="I7" i="9"/>
  <c r="D7" i="9"/>
  <c r="BA6" i="9"/>
  <c r="AP6" i="9"/>
  <c r="Z6" i="9"/>
  <c r="I6" i="9"/>
  <c r="D6" i="9"/>
  <c r="A7" i="9"/>
  <c r="B5" i="9"/>
  <c r="C5" i="9" s="1"/>
  <c r="D5" i="9" s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AB5" i="9" s="1"/>
  <c r="AC5" i="9" s="1"/>
  <c r="AD5" i="9" s="1"/>
  <c r="AE5" i="9" s="1"/>
  <c r="AF5" i="9" s="1"/>
  <c r="AG5" i="9" s="1"/>
  <c r="AH5" i="9" s="1"/>
  <c r="AI5" i="9" s="1"/>
  <c r="AJ5" i="9" s="1"/>
  <c r="AK5" i="9" s="1"/>
  <c r="AL5" i="9" s="1"/>
  <c r="AM5" i="9" s="1"/>
  <c r="AN5" i="9" s="1"/>
  <c r="AO5" i="9" s="1"/>
  <c r="AP5" i="9" s="1"/>
  <c r="AQ5" i="9" s="1"/>
  <c r="AR5" i="9" s="1"/>
  <c r="AS5" i="9" s="1"/>
  <c r="AT5" i="9" s="1"/>
  <c r="CU19" i="3"/>
  <c r="CU53" i="3"/>
  <c r="CT53" i="3"/>
  <c r="CU49" i="3"/>
  <c r="CT49" i="3"/>
  <c r="CU17" i="3"/>
  <c r="BX62" i="3"/>
  <c r="BV62" i="3"/>
  <c r="BI5" i="9" l="1"/>
  <c r="BJ5" i="9" s="1"/>
  <c r="CG62" i="3"/>
  <c r="CC8" i="3"/>
  <c r="BJ62" i="3"/>
  <c r="BH62" i="3"/>
  <c r="BR62" i="3"/>
  <c r="BP62" i="3"/>
  <c r="BN62" i="3"/>
  <c r="BF27" i="3"/>
  <c r="M7" i="3"/>
  <c r="AQ62" i="3"/>
  <c r="AO62" i="3"/>
  <c r="AI62" i="3" l="1"/>
  <c r="AG62" i="3"/>
  <c r="AE62" i="3"/>
  <c r="AC62" i="3"/>
  <c r="AA62" i="3"/>
  <c r="Y62" i="3"/>
  <c r="L62" i="3"/>
  <c r="DC62" i="3" l="1"/>
  <c r="CY62" i="3"/>
  <c r="CW62" i="3"/>
  <c r="CU62" i="3"/>
  <c r="BB62" i="3"/>
  <c r="AZ62" i="3"/>
  <c r="AX62" i="3"/>
  <c r="AV62" i="3"/>
  <c r="CC62" i="3"/>
  <c r="CA62" i="3"/>
  <c r="U62" i="3"/>
  <c r="S62" i="3"/>
  <c r="Q62" i="3"/>
  <c r="O62" i="3"/>
  <c r="CS62" i="3" l="1"/>
  <c r="BY62" i="3"/>
  <c r="CE62" i="3"/>
  <c r="BF62" i="3"/>
  <c r="C7" i="3" l="1"/>
  <c r="DL62" i="3"/>
  <c r="DH62" i="3"/>
  <c r="DF62" i="3" l="1"/>
  <c r="DD62" i="3" s="1"/>
  <c r="AS62" i="3"/>
  <c r="AM62" i="3"/>
  <c r="AK62" i="3"/>
  <c r="W62" i="3"/>
  <c r="J62" i="3"/>
  <c r="F62" i="3"/>
  <c r="B6" i="3"/>
  <c r="C6" i="3" s="1"/>
  <c r="D6" i="3" s="1"/>
  <c r="H62" i="3"/>
  <c r="M62" i="3" l="1"/>
  <c r="E6" i="3"/>
  <c r="F6" i="3" s="1"/>
  <c r="G6" i="3" s="1"/>
  <c r="H6" i="3" s="1"/>
  <c r="AT62" i="3"/>
  <c r="I6" i="3" l="1"/>
  <c r="J6" i="3" s="1"/>
  <c r="K6" i="3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  <c r="AY6" i="3" s="1"/>
  <c r="AZ6" i="3" s="1"/>
  <c r="BA6" i="3" s="1"/>
  <c r="BB6" i="3" s="1"/>
  <c r="BC6" i="3" s="1"/>
  <c r="BD6" i="3" s="1"/>
  <c r="BE6" i="3" s="1"/>
  <c r="BF6" i="3" s="1"/>
  <c r="BG6" i="3" s="1"/>
  <c r="BH6" i="3" s="1"/>
  <c r="BI6" i="3" s="1"/>
  <c r="BJ6" i="3" s="1"/>
  <c r="BK6" i="3" s="1"/>
  <c r="BL6" i="3" s="1"/>
  <c r="BM6" i="3" s="1"/>
  <c r="BN6" i="3" s="1"/>
  <c r="BO6" i="3" s="1"/>
  <c r="BP6" i="3" s="1"/>
  <c r="BQ6" i="3" s="1"/>
  <c r="BR6" i="3" s="1"/>
  <c r="BS6" i="3" s="1"/>
  <c r="BT6" i="3" s="1"/>
  <c r="BU6" i="3" s="1"/>
  <c r="BV6" i="3" s="1"/>
  <c r="BW6" i="3" s="1"/>
  <c r="BX6" i="3" s="1"/>
  <c r="BY6" i="3" s="1"/>
  <c r="BZ6" i="3" s="1"/>
  <c r="CA6" i="3" s="1"/>
  <c r="CB6" i="3" s="1"/>
  <c r="CC6" i="3" s="1"/>
  <c r="CD6" i="3" s="1"/>
  <c r="CE6" i="3" s="1"/>
  <c r="CF6" i="3" s="1"/>
  <c r="CG6" i="3" s="1"/>
  <c r="CH6" i="3" s="1"/>
  <c r="CI6" i="3" s="1"/>
  <c r="CJ6" i="3" s="1"/>
  <c r="CK6" i="3" s="1"/>
  <c r="CL6" i="3" s="1"/>
  <c r="CM6" i="3" s="1"/>
  <c r="CN6" i="3" s="1"/>
  <c r="CO6" i="3" s="1"/>
  <c r="CP6" i="3" s="1"/>
  <c r="CQ6" i="3" s="1"/>
  <c r="CR6" i="3" s="1"/>
  <c r="CS6" i="3" s="1"/>
  <c r="CT6" i="3" s="1"/>
  <c r="CU6" i="3" s="1"/>
  <c r="CV6" i="3" s="1"/>
  <c r="CW6" i="3" s="1"/>
  <c r="CX6" i="3" s="1"/>
  <c r="CY6" i="3" s="1"/>
  <c r="CZ6" i="3" s="1"/>
  <c r="DA6" i="3" s="1"/>
  <c r="DB6" i="3" s="1"/>
  <c r="DC6" i="3" s="1"/>
  <c r="DD6" i="3" s="1"/>
  <c r="DE6" i="3" s="1"/>
  <c r="DF6" i="3" s="1"/>
  <c r="DG6" i="3" s="1"/>
  <c r="DH6" i="3" s="1"/>
  <c r="DK6" i="3" s="1"/>
  <c r="DL6" i="3" s="1"/>
  <c r="C62" i="3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l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</calcChain>
</file>

<file path=xl/sharedStrings.xml><?xml version="1.0" encoding="utf-8"?>
<sst xmlns="http://schemas.openxmlformats.org/spreadsheetml/2006/main" count="1352" uniqueCount="259">
  <si>
    <t>№</t>
  </si>
  <si>
    <t>Автор</t>
  </si>
  <si>
    <t>Впленуиллюзий</t>
  </si>
  <si>
    <t>NataOven</t>
  </si>
  <si>
    <t>Ирина Архипова</t>
  </si>
  <si>
    <t>Милана Секоненко</t>
  </si>
  <si>
    <t>Ольга Альтовская</t>
  </si>
  <si>
    <t>Гелия</t>
  </si>
  <si>
    <t>Наталья Сафронова</t>
  </si>
  <si>
    <t>Лионель Садорро</t>
  </si>
  <si>
    <t>Вера Рехтер</t>
  </si>
  <si>
    <t>Михаил Кульков</t>
  </si>
  <si>
    <t>Виктория Соловьёва</t>
  </si>
  <si>
    <t>Туранга</t>
  </si>
  <si>
    <t>Сергей Че</t>
  </si>
  <si>
    <t>GP</t>
  </si>
  <si>
    <t>Третий</t>
  </si>
  <si>
    <t>Четвёртый</t>
  </si>
  <si>
    <t>всего</t>
  </si>
  <si>
    <t>Пятый</t>
  </si>
  <si>
    <t>Алексей Лис</t>
  </si>
  <si>
    <t>Aleker</t>
  </si>
  <si>
    <t>Владимир Печников</t>
  </si>
  <si>
    <t>Гелия Алексеева</t>
  </si>
  <si>
    <t>Джон Маверик</t>
  </si>
  <si>
    <t>Яна Яблоко</t>
  </si>
  <si>
    <t>Галка Сороко-Вороно</t>
  </si>
  <si>
    <t>Марго</t>
  </si>
  <si>
    <t>Марина Старчевская</t>
  </si>
  <si>
    <t>Marara</t>
  </si>
  <si>
    <t>Селена</t>
  </si>
  <si>
    <t>Сергей Кодес</t>
  </si>
  <si>
    <t>Инесса Полянская</t>
  </si>
  <si>
    <t>Андрей Яковлев</t>
  </si>
  <si>
    <t>D_Grossteniente_Okku</t>
  </si>
  <si>
    <t>alexbol</t>
  </si>
  <si>
    <t>Николь Аверина</t>
  </si>
  <si>
    <t>Наталья Степанова</t>
  </si>
  <si>
    <t>Елена Лерак-Маркелова</t>
  </si>
  <si>
    <t>Леся Полищук</t>
  </si>
  <si>
    <t>Евгения</t>
  </si>
  <si>
    <t>Елена Бородина</t>
  </si>
  <si>
    <t>Елена Картунова</t>
  </si>
  <si>
    <t>Сказки</t>
  </si>
  <si>
    <t>Михаил Любавин</t>
  </si>
  <si>
    <t>Галина Тарасик</t>
  </si>
  <si>
    <t>Примечание</t>
  </si>
  <si>
    <t>Александр Сороковик</t>
  </si>
  <si>
    <t>Александра Юсупова</t>
  </si>
  <si>
    <t>Артур Кулаков</t>
  </si>
  <si>
    <t>Вячеслав Дворников</t>
  </si>
  <si>
    <t>всего баллов</t>
  </si>
  <si>
    <t>место</t>
  </si>
  <si>
    <t>баллы</t>
  </si>
  <si>
    <t>АлеХ</t>
  </si>
  <si>
    <t>anika</t>
  </si>
  <si>
    <t>Татьяна Смирнова</t>
  </si>
  <si>
    <t>ВСЕГО:</t>
  </si>
  <si>
    <t>Большая проза</t>
  </si>
  <si>
    <t>Малая проза</t>
  </si>
  <si>
    <t>Галахад</t>
  </si>
  <si>
    <t>Елена Ланина</t>
  </si>
  <si>
    <t>Elena Che</t>
  </si>
  <si>
    <t>pawlowna</t>
  </si>
  <si>
    <t>Виктор Казимиров</t>
  </si>
  <si>
    <t>Юлия Лавданская</t>
  </si>
  <si>
    <t>Николай Савченко</t>
  </si>
  <si>
    <t>Галина Пиастро</t>
  </si>
  <si>
    <t>shah-ahmat</t>
  </si>
  <si>
    <t>Татьяна Прокофьева</t>
  </si>
  <si>
    <t>Кляксой</t>
  </si>
  <si>
    <t>Hellin</t>
  </si>
  <si>
    <t>Вит Музуров</t>
  </si>
  <si>
    <t>Алекс</t>
  </si>
  <si>
    <t>Людмила Кац</t>
  </si>
  <si>
    <t>Таёжник</t>
  </si>
  <si>
    <t>Вика Корепанова</t>
  </si>
  <si>
    <t>Ок74</t>
  </si>
  <si>
    <t>Алексей Кузнецов</t>
  </si>
  <si>
    <t>Леди Дождик</t>
  </si>
  <si>
    <t>ВоЛена</t>
  </si>
  <si>
    <t>Александр Соломатин</t>
  </si>
  <si>
    <t>AlexV</t>
  </si>
  <si>
    <t>Николай Яковлев</t>
  </si>
  <si>
    <t>Римма Щемерова</t>
  </si>
  <si>
    <t>общий итог</t>
  </si>
  <si>
    <t>Галья Рубина-Бадьян</t>
  </si>
  <si>
    <t>Ветровоск</t>
  </si>
  <si>
    <t>Ninzy</t>
  </si>
  <si>
    <t>Поэтические конкурсы</t>
  </si>
  <si>
    <t>1 - любви</t>
  </si>
  <si>
    <t>2 - животн</t>
  </si>
  <si>
    <t>Ольга-Клен</t>
  </si>
  <si>
    <t>Марина Юнг</t>
  </si>
  <si>
    <t>Ольга</t>
  </si>
  <si>
    <t>Италия</t>
  </si>
  <si>
    <t>Aks</t>
  </si>
  <si>
    <t>Три предл</t>
  </si>
  <si>
    <t>Елена Уварова</t>
  </si>
  <si>
    <t>Доклад</t>
  </si>
  <si>
    <t>Выбор</t>
  </si>
  <si>
    <t>Marita</t>
  </si>
  <si>
    <t>2 - детски</t>
  </si>
  <si>
    <t>2 - мистич</t>
  </si>
  <si>
    <t>2 - фантас</t>
  </si>
  <si>
    <t>2 - любви</t>
  </si>
  <si>
    <t>3 - животные</t>
  </si>
  <si>
    <t>3 - детский</t>
  </si>
  <si>
    <t>3 - мистика</t>
  </si>
  <si>
    <t>3 - фантастика</t>
  </si>
  <si>
    <t>Шестой</t>
  </si>
  <si>
    <t>3 - любви</t>
  </si>
  <si>
    <t>4 - животных</t>
  </si>
  <si>
    <t>4 - детский</t>
  </si>
  <si>
    <t>4 - мистика</t>
  </si>
  <si>
    <t>4 - фантастика</t>
  </si>
  <si>
    <t>4 - любви</t>
  </si>
  <si>
    <t>stitch626</t>
  </si>
  <si>
    <t>Кот</t>
  </si>
  <si>
    <t>2+2</t>
  </si>
  <si>
    <t>Дом.задание</t>
  </si>
  <si>
    <t>Перв.исслед.</t>
  </si>
  <si>
    <t>Своб.тема</t>
  </si>
  <si>
    <t>Ист.заблуждения</t>
  </si>
  <si>
    <t>Стих.в прозе</t>
  </si>
  <si>
    <t>Свидание</t>
  </si>
  <si>
    <t>ivanfeduloff</t>
  </si>
  <si>
    <t>Верлибр-3</t>
  </si>
  <si>
    <t>Верлибр-4</t>
  </si>
  <si>
    <t>Хокку вес.</t>
  </si>
  <si>
    <t>Танка</t>
  </si>
  <si>
    <t>3+3</t>
  </si>
  <si>
    <t>Хокку ос.</t>
  </si>
  <si>
    <t>Яп. Сонет</t>
  </si>
  <si>
    <t>Верлибр-5</t>
  </si>
  <si>
    <t>Мемуары-1</t>
  </si>
  <si>
    <t>Мемуары-2</t>
  </si>
  <si>
    <t>Кроссворд</t>
  </si>
  <si>
    <t>Алмост</t>
  </si>
  <si>
    <t>1+3</t>
  </si>
  <si>
    <t>Афоризм-3</t>
  </si>
  <si>
    <t>Абсурд-2</t>
  </si>
  <si>
    <t>ЦУП</t>
  </si>
  <si>
    <t>Кам.джунгли</t>
  </si>
  <si>
    <t>Боев.клич</t>
  </si>
  <si>
    <t>Абсурд-3</t>
  </si>
  <si>
    <t>Юрий Викторов</t>
  </si>
  <si>
    <t>1+2</t>
  </si>
  <si>
    <t>Афоризмы, абсурдизмы</t>
  </si>
  <si>
    <t>Людмила_goldy_Шум</t>
  </si>
  <si>
    <t>tami</t>
  </si>
  <si>
    <t xml:space="preserve">Гелия  </t>
  </si>
  <si>
    <t>Марина Старческая</t>
  </si>
  <si>
    <t>Жиль де Брюн</t>
  </si>
  <si>
    <t>Ирина Суворова</t>
  </si>
  <si>
    <t>Владимир Петько</t>
  </si>
  <si>
    <t>Андрей Ш</t>
  </si>
  <si>
    <t>Ассоль Фьюжен</t>
  </si>
  <si>
    <t>Zart</t>
  </si>
  <si>
    <t>Акс</t>
  </si>
  <si>
    <t>Михаил Матренин</t>
  </si>
  <si>
    <t>Ирина Донская</t>
  </si>
  <si>
    <t>Георгий Волжанин</t>
  </si>
  <si>
    <t>ivanfedulov</t>
  </si>
  <si>
    <t>Ирина Ашомко</t>
  </si>
  <si>
    <t>Ирина Кутепова</t>
  </si>
  <si>
    <t>Tortila</t>
  </si>
  <si>
    <t>Марина Сидлер</t>
  </si>
  <si>
    <t>Оксана Кар</t>
  </si>
  <si>
    <t>АлександраОдрина</t>
  </si>
  <si>
    <t>Наринэ</t>
  </si>
  <si>
    <t>Братислава</t>
  </si>
  <si>
    <t>Хокку осен.</t>
  </si>
  <si>
    <t>Верлибры</t>
  </si>
  <si>
    <t>Юрий Октябрёв</t>
  </si>
  <si>
    <t>Dobryivecher</t>
  </si>
  <si>
    <t>Найди ответ</t>
  </si>
  <si>
    <t>Татьяна Галкина</t>
  </si>
  <si>
    <t>Александр</t>
  </si>
  <si>
    <t>Первый ГТЮО</t>
  </si>
  <si>
    <t>1 тур</t>
  </si>
  <si>
    <t>2 тур</t>
  </si>
  <si>
    <t>финал</t>
  </si>
  <si>
    <t>Щегленок</t>
  </si>
  <si>
    <t>Наталья Хозяинова</t>
  </si>
  <si>
    <t>Nadezhda-Lis</t>
  </si>
  <si>
    <t>Андрей Коровёнков</t>
  </si>
  <si>
    <t>Praskovya</t>
  </si>
  <si>
    <t>Владимир Ложкин</t>
  </si>
  <si>
    <t>Андрей Перевалов</t>
  </si>
  <si>
    <t>Ирина Полюшко</t>
  </si>
  <si>
    <t>Юрий Хлыстов</t>
  </si>
  <si>
    <t>Саблезубая Кошка</t>
  </si>
  <si>
    <t>Алексей Ушаков</t>
  </si>
  <si>
    <t>Павел Якушев</t>
  </si>
  <si>
    <t>Голосование</t>
  </si>
  <si>
    <t>Поэт.конкурсы</t>
  </si>
  <si>
    <t>Твёрдые формы</t>
  </si>
  <si>
    <t>Стих. в прозе</t>
  </si>
  <si>
    <t>Афоризмы, абсурдизмы, игры</t>
  </si>
  <si>
    <t>3-е место</t>
  </si>
  <si>
    <t>1 - любовь</t>
  </si>
  <si>
    <t>2 - животные</t>
  </si>
  <si>
    <t>3 - детские</t>
  </si>
  <si>
    <t>2 - детские</t>
  </si>
  <si>
    <t>2 - мистика</t>
  </si>
  <si>
    <t>2 - фантастика</t>
  </si>
  <si>
    <t>3 - любовь</t>
  </si>
  <si>
    <t>2 - любовь</t>
  </si>
  <si>
    <t>4 - животные</t>
  </si>
  <si>
    <t>4 - детские</t>
  </si>
  <si>
    <t>4 - любовь</t>
  </si>
  <si>
    <t>Три предложения</t>
  </si>
  <si>
    <t>Перв.исследов.</t>
  </si>
  <si>
    <t>Интер.доклад</t>
  </si>
  <si>
    <t>Игра в ЦУП</t>
  </si>
  <si>
    <t>Выбор дня</t>
  </si>
  <si>
    <t>Кот в мешке</t>
  </si>
  <si>
    <t>Камен.джунгли</t>
  </si>
  <si>
    <t>История заблужд.</t>
  </si>
  <si>
    <t>Япон.сонет</t>
  </si>
  <si>
    <t>СП</t>
  </si>
  <si>
    <t>Афор., абсурд, игры</t>
  </si>
  <si>
    <t>Призёры</t>
  </si>
  <si>
    <t>Участники</t>
  </si>
  <si>
    <t>СвП</t>
  </si>
  <si>
    <t>2+4</t>
  </si>
  <si>
    <t>общие</t>
  </si>
  <si>
    <t>ЛАБП</t>
  </si>
  <si>
    <t>ЛАМП</t>
  </si>
  <si>
    <t>ЛС</t>
  </si>
  <si>
    <t xml:space="preserve">всего </t>
  </si>
  <si>
    <t>Роксана Ланд</t>
  </si>
  <si>
    <t>stitsh626</t>
  </si>
  <si>
    <t>Вера Трифонова</t>
  </si>
  <si>
    <t>Алёна Нестеренко</t>
  </si>
  <si>
    <t>в том числе:</t>
  </si>
  <si>
    <t>Akc</t>
  </si>
  <si>
    <t>Александра Одрина</t>
  </si>
  <si>
    <t xml:space="preserve">Владимир Петько </t>
  </si>
  <si>
    <t>1-е место</t>
  </si>
  <si>
    <t>угадано</t>
  </si>
  <si>
    <t>кол-во</t>
  </si>
  <si>
    <t>угад.</t>
  </si>
  <si>
    <t>общий</t>
  </si>
  <si>
    <t>всего попыток</t>
  </si>
  <si>
    <t>Хокку, танка, яп.сонет</t>
  </si>
  <si>
    <t>Стих в прозе</t>
  </si>
  <si>
    <t>Стихотворение в прозе</t>
  </si>
  <si>
    <t>Афоризм, абсурдизм, игры</t>
  </si>
  <si>
    <t>всего конкурсов</t>
  </si>
  <si>
    <t>конкурсов</t>
  </si>
  <si>
    <t>Аф., абс., игры</t>
  </si>
  <si>
    <t>Поэт. конкурсы</t>
  </si>
  <si>
    <t>2-е место</t>
  </si>
  <si>
    <t>Приз симпатии ведущего</t>
  </si>
  <si>
    <t>Произведения</t>
  </si>
  <si>
    <t>1+5</t>
  </si>
  <si>
    <t>3+4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</si>
</sst>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justify" textRotation="90"/>
    </xf>
    <xf numFmtId="0" fontId="2" fillId="0" borderId="1" xfId="0" applyFont="1" applyBorder="1" applyAlignment="1">
      <alignment vertical="justify" textRotation="90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" xfId="0" applyNumberFormat="1" applyFont="1" applyBorder="1"/>
    <xf numFmtId="1" fontId="6" fillId="0" borderId="1" xfId="0" applyNumberFormat="1" applyFont="1" applyBorder="1"/>
    <xf numFmtId="2" fontId="5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/>
    <xf numFmtId="1" fontId="7" fillId="0" borderId="1" xfId="0" applyNumberFormat="1" applyFont="1" applyBorder="1"/>
    <xf numFmtId="1" fontId="8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8" fillId="0" borderId="0" xfId="0" applyFont="1"/>
    <xf numFmtId="49" fontId="6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49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/>
    <xf numFmtId="9" fontId="2" fillId="0" borderId="1" xfId="0" applyNumberFormat="1" applyFont="1" applyBorder="1" applyAlignment="1">
      <alignment horizontal="center" vertical="justify" textRotation="9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9" fillId="0" borderId="1" xfId="0" applyNumberFormat="1" applyFont="1" applyBorder="1"/>
    <xf numFmtId="0" fontId="0" fillId="0" borderId="1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45"/>
    </xf>
    <xf numFmtId="0" fontId="4" fillId="0" borderId="8" xfId="0" applyFont="1" applyBorder="1" applyAlignment="1">
      <alignment horizontal="center" vertical="center" textRotation="45"/>
    </xf>
    <xf numFmtId="0" fontId="4" fillId="0" borderId="9" xfId="0" applyFont="1" applyBorder="1" applyAlignment="1">
      <alignment horizontal="center" vertical="center" textRotation="45"/>
    </xf>
    <xf numFmtId="0" fontId="4" fillId="0" borderId="10" xfId="0" applyFont="1" applyBorder="1" applyAlignment="1">
      <alignment horizontal="center" vertical="center" textRotation="45"/>
    </xf>
    <xf numFmtId="0" fontId="4" fillId="0" borderId="11" xfId="0" applyFont="1" applyBorder="1" applyAlignment="1">
      <alignment horizontal="center" vertical="center" textRotation="45"/>
    </xf>
    <xf numFmtId="0" fontId="4" fillId="0" borderId="12" xfId="0" applyFont="1" applyBorder="1" applyAlignment="1">
      <alignment horizontal="center" vertical="center" textRotation="45"/>
    </xf>
    <xf numFmtId="0" fontId="4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88"/>
    </xf>
    <xf numFmtId="0" fontId="4" fillId="0" borderId="9" xfId="0" applyFont="1" applyBorder="1" applyAlignment="1">
      <alignment horizontal="center" vertical="center" textRotation="88"/>
    </xf>
    <xf numFmtId="0" fontId="4" fillId="0" borderId="11" xfId="0" applyFont="1" applyBorder="1" applyAlignment="1">
      <alignment horizontal="center" vertical="center" textRotation="88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justify" textRotation="90"/>
    </xf>
    <xf numFmtId="0" fontId="4" fillId="0" borderId="13" xfId="0" applyFont="1" applyBorder="1" applyAlignment="1">
      <alignment horizontal="center" vertical="justify" textRotation="90"/>
    </xf>
    <xf numFmtId="0" fontId="4" fillId="0" borderId="3" xfId="0" applyFont="1" applyBorder="1" applyAlignment="1">
      <alignment horizontal="center" vertical="justify" textRotation="90"/>
    </xf>
    <xf numFmtId="9" fontId="0" fillId="0" borderId="2" xfId="0" applyNumberForma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justify"/>
    </xf>
    <xf numFmtId="0" fontId="4" fillId="0" borderId="14" xfId="0" applyFont="1" applyBorder="1" applyAlignment="1">
      <alignment horizontal="center" vertical="justify"/>
    </xf>
    <xf numFmtId="0" fontId="4" fillId="0" borderId="8" xfId="0" applyFont="1" applyBorder="1" applyAlignment="1">
      <alignment horizontal="center" vertical="justify"/>
    </xf>
    <xf numFmtId="0" fontId="4" fillId="0" borderId="9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0" fontId="4" fillId="0" borderId="10" xfId="0" applyFont="1" applyBorder="1" applyAlignment="1">
      <alignment horizontal="center" vertical="justify"/>
    </xf>
    <xf numFmtId="0" fontId="4" fillId="0" borderId="11" xfId="0" applyFont="1" applyBorder="1" applyAlignment="1">
      <alignment horizontal="center" vertical="justify"/>
    </xf>
    <xf numFmtId="0" fontId="4" fillId="0" borderId="15" xfId="0" applyFont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9491-5E7A-448F-8BF6-572AD4D52F4D}">
  <dimension ref="A1:DL62"/>
  <sheetViews>
    <sheetView tabSelected="1" workbookViewId="0">
      <pane xSplit="3" ySplit="6" topLeftCell="AP7" activePane="bottomRight" state="frozen"/>
      <selection pane="topRight" activeCell="D1" sqref="D1"/>
      <selection pane="bottomLeft" activeCell="A7" sqref="A7"/>
      <selection pane="bottomRight" activeCell="AT17" sqref="AT17"/>
    </sheetView>
  </sheetViews>
  <sheetFormatPr defaultRowHeight="14.4" x14ac:dyDescent="0.3"/>
  <cols>
    <col min="1" max="1" width="4.6640625" customWidth="1"/>
    <col min="2" max="2" width="20" customWidth="1"/>
    <col min="3" max="3" width="6.5546875" bestFit="1" customWidth="1"/>
    <col min="4" max="4" width="4.5546875" customWidth="1"/>
    <col min="5" max="12" width="3.6640625" customWidth="1"/>
    <col min="13" max="13" width="5.33203125" customWidth="1"/>
    <col min="14" max="45" width="3.6640625" customWidth="1"/>
    <col min="46" max="46" width="5.5546875" customWidth="1"/>
    <col min="47" max="76" width="4.33203125" customWidth="1"/>
    <col min="77" max="77" width="5.33203125" customWidth="1"/>
    <col min="78" max="82" width="4.33203125" customWidth="1"/>
    <col min="83" max="83" width="4.5546875" customWidth="1"/>
    <col min="84" max="86" width="4.33203125" customWidth="1"/>
    <col min="87" max="87" width="4.5546875" customWidth="1"/>
    <col min="88" max="96" width="4.33203125" customWidth="1"/>
    <col min="97" max="97" width="5.5546875" customWidth="1"/>
    <col min="98" max="98" width="3.6640625" customWidth="1"/>
    <col min="99" max="99" width="4.33203125" customWidth="1"/>
    <col min="100" max="100" width="3.6640625" customWidth="1"/>
    <col min="101" max="101" width="4.33203125" customWidth="1"/>
    <col min="102" max="102" width="6" customWidth="1"/>
    <col min="103" max="103" width="4.6640625" customWidth="1"/>
    <col min="104" max="104" width="6" customWidth="1"/>
    <col min="105" max="105" width="4.6640625" customWidth="1"/>
    <col min="106" max="106" width="6" customWidth="1"/>
    <col min="107" max="107" width="4.6640625" customWidth="1"/>
    <col min="108" max="108" width="4.6640625" bestFit="1" customWidth="1"/>
    <col min="109" max="116" width="4.6640625" customWidth="1"/>
  </cols>
  <sheetData>
    <row r="1" spans="1:116" ht="14.4" customHeight="1" x14ac:dyDescent="0.3">
      <c r="A1" s="52" t="s">
        <v>0</v>
      </c>
      <c r="B1" s="52" t="s">
        <v>1</v>
      </c>
      <c r="C1" s="43" t="s">
        <v>85</v>
      </c>
      <c r="D1" s="43" t="s">
        <v>51</v>
      </c>
      <c r="E1" s="51" t="s">
        <v>43</v>
      </c>
      <c r="F1" s="51"/>
      <c r="G1" s="51"/>
      <c r="H1" s="51"/>
      <c r="I1" s="51"/>
      <c r="J1" s="51"/>
      <c r="K1" s="51"/>
      <c r="L1" s="51"/>
      <c r="M1" s="43" t="s">
        <v>51</v>
      </c>
      <c r="N1" s="51" t="s">
        <v>58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43" t="s">
        <v>51</v>
      </c>
      <c r="AU1" s="51" t="s">
        <v>59</v>
      </c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43" t="s">
        <v>51</v>
      </c>
      <c r="BZ1" s="51" t="s">
        <v>89</v>
      </c>
      <c r="CA1" s="51"/>
      <c r="CB1" s="51"/>
      <c r="CC1" s="51"/>
      <c r="CD1" s="51"/>
      <c r="CE1" s="51"/>
      <c r="CF1" s="51"/>
      <c r="CG1" s="51"/>
      <c r="CH1" s="51"/>
      <c r="CI1" s="43" t="s">
        <v>51</v>
      </c>
      <c r="CJ1" s="51" t="s">
        <v>173</v>
      </c>
      <c r="CK1" s="51"/>
      <c r="CL1" s="51"/>
      <c r="CM1" s="51"/>
      <c r="CN1" s="51"/>
      <c r="CO1" s="51"/>
      <c r="CP1" s="43" t="s">
        <v>51</v>
      </c>
      <c r="CQ1" s="53" t="s">
        <v>225</v>
      </c>
      <c r="CR1" s="54"/>
      <c r="CS1" s="43" t="s">
        <v>51</v>
      </c>
      <c r="CT1" s="51" t="s">
        <v>199</v>
      </c>
      <c r="CU1" s="51"/>
      <c r="CV1" s="51"/>
      <c r="CW1" s="51"/>
      <c r="CX1" s="51"/>
      <c r="CY1" s="51"/>
      <c r="CZ1" s="51"/>
      <c r="DA1" s="51"/>
      <c r="DB1" s="51"/>
      <c r="DC1" s="51"/>
      <c r="DD1" s="43" t="s">
        <v>51</v>
      </c>
      <c r="DE1" s="51" t="s">
        <v>179</v>
      </c>
      <c r="DF1" s="51"/>
      <c r="DG1" s="51"/>
      <c r="DH1" s="51"/>
      <c r="DI1" s="51"/>
      <c r="DJ1" s="51"/>
      <c r="DK1" s="51"/>
      <c r="DL1" s="51"/>
    </row>
    <row r="2" spans="1:116" ht="14.4" customHeight="1" x14ac:dyDescent="0.3">
      <c r="A2" s="52"/>
      <c r="B2" s="52"/>
      <c r="C2" s="43"/>
      <c r="D2" s="43"/>
      <c r="E2" s="44" t="s">
        <v>16</v>
      </c>
      <c r="F2" s="45"/>
      <c r="G2" s="44" t="s">
        <v>17</v>
      </c>
      <c r="H2" s="45"/>
      <c r="I2" s="44" t="s">
        <v>19</v>
      </c>
      <c r="J2" s="45"/>
      <c r="K2" s="44" t="s">
        <v>110</v>
      </c>
      <c r="L2" s="45"/>
      <c r="M2" s="43"/>
      <c r="N2" s="44" t="s">
        <v>90</v>
      </c>
      <c r="O2" s="45"/>
      <c r="P2" s="44" t="s">
        <v>91</v>
      </c>
      <c r="Q2" s="45"/>
      <c r="R2" s="44" t="s">
        <v>102</v>
      </c>
      <c r="S2" s="45"/>
      <c r="T2" s="44" t="s">
        <v>103</v>
      </c>
      <c r="U2" s="45"/>
      <c r="V2" s="44" t="s">
        <v>104</v>
      </c>
      <c r="W2" s="45"/>
      <c r="X2" s="44" t="s">
        <v>105</v>
      </c>
      <c r="Y2" s="45"/>
      <c r="Z2" s="44" t="s">
        <v>106</v>
      </c>
      <c r="AA2" s="45"/>
      <c r="AB2" s="44" t="s">
        <v>107</v>
      </c>
      <c r="AC2" s="45"/>
      <c r="AD2" s="44" t="s">
        <v>108</v>
      </c>
      <c r="AE2" s="45"/>
      <c r="AF2" s="44" t="s">
        <v>109</v>
      </c>
      <c r="AG2" s="45"/>
      <c r="AH2" s="44" t="s">
        <v>111</v>
      </c>
      <c r="AI2" s="45"/>
      <c r="AJ2" s="44" t="s">
        <v>112</v>
      </c>
      <c r="AK2" s="45"/>
      <c r="AL2" s="44" t="s">
        <v>113</v>
      </c>
      <c r="AM2" s="45"/>
      <c r="AN2" s="44" t="s">
        <v>114</v>
      </c>
      <c r="AO2" s="45"/>
      <c r="AP2" s="44" t="s">
        <v>115</v>
      </c>
      <c r="AQ2" s="45"/>
      <c r="AR2" s="44" t="s">
        <v>116</v>
      </c>
      <c r="AS2" s="45"/>
      <c r="AT2" s="43"/>
      <c r="AU2" s="44" t="s">
        <v>95</v>
      </c>
      <c r="AV2" s="45"/>
      <c r="AW2" s="44" t="s">
        <v>97</v>
      </c>
      <c r="AX2" s="45"/>
      <c r="AY2" s="44" t="s">
        <v>99</v>
      </c>
      <c r="AZ2" s="45"/>
      <c r="BA2" s="44" t="s">
        <v>100</v>
      </c>
      <c r="BB2" s="45"/>
      <c r="BC2" s="44" t="s">
        <v>142</v>
      </c>
      <c r="BD2" s="45"/>
      <c r="BE2" s="44" t="s">
        <v>118</v>
      </c>
      <c r="BF2" s="45"/>
      <c r="BG2" s="44" t="s">
        <v>120</v>
      </c>
      <c r="BH2" s="45"/>
      <c r="BI2" s="44" t="s">
        <v>121</v>
      </c>
      <c r="BJ2" s="45"/>
      <c r="BK2" s="44" t="s">
        <v>143</v>
      </c>
      <c r="BL2" s="45"/>
      <c r="BM2" s="44" t="s">
        <v>122</v>
      </c>
      <c r="BN2" s="45"/>
      <c r="BO2" s="44" t="s">
        <v>123</v>
      </c>
      <c r="BP2" s="45"/>
      <c r="BQ2" s="44" t="s">
        <v>125</v>
      </c>
      <c r="BR2" s="45"/>
      <c r="BS2" s="44" t="s">
        <v>137</v>
      </c>
      <c r="BT2" s="45"/>
      <c r="BU2" s="44" t="s">
        <v>135</v>
      </c>
      <c r="BV2" s="45"/>
      <c r="BW2" s="44" t="s">
        <v>136</v>
      </c>
      <c r="BX2" s="45"/>
      <c r="BY2" s="43"/>
      <c r="BZ2" s="44" t="s">
        <v>129</v>
      </c>
      <c r="CA2" s="45"/>
      <c r="CB2" s="44" t="s">
        <v>130</v>
      </c>
      <c r="CC2" s="45"/>
      <c r="CD2" s="44" t="s">
        <v>132</v>
      </c>
      <c r="CE2" s="45"/>
      <c r="CF2" s="44" t="s">
        <v>133</v>
      </c>
      <c r="CG2" s="45"/>
      <c r="CH2" s="50" t="s">
        <v>46</v>
      </c>
      <c r="CI2" s="43"/>
      <c r="CJ2" s="44" t="s">
        <v>127</v>
      </c>
      <c r="CK2" s="45"/>
      <c r="CL2" s="44" t="s">
        <v>128</v>
      </c>
      <c r="CM2" s="45"/>
      <c r="CN2" s="44" t="s">
        <v>134</v>
      </c>
      <c r="CO2" s="45"/>
      <c r="CP2" s="43"/>
      <c r="CQ2" s="44" t="s">
        <v>124</v>
      </c>
      <c r="CR2" s="45"/>
      <c r="CS2" s="43"/>
      <c r="CT2" s="44" t="s">
        <v>140</v>
      </c>
      <c r="CU2" s="45"/>
      <c r="CV2" s="44" t="s">
        <v>141</v>
      </c>
      <c r="CW2" s="45"/>
      <c r="CX2" s="44" t="s">
        <v>144</v>
      </c>
      <c r="CY2" s="45"/>
      <c r="CZ2" s="44" t="s">
        <v>145</v>
      </c>
      <c r="DA2" s="45"/>
      <c r="DB2" s="44" t="s">
        <v>176</v>
      </c>
      <c r="DC2" s="45"/>
      <c r="DD2" s="43"/>
      <c r="DE2" s="44" t="s">
        <v>180</v>
      </c>
      <c r="DF2" s="45"/>
      <c r="DG2" s="44" t="s">
        <v>181</v>
      </c>
      <c r="DH2" s="45"/>
      <c r="DI2" s="44" t="s">
        <v>182</v>
      </c>
      <c r="DJ2" s="45"/>
      <c r="DK2" s="44" t="s">
        <v>227</v>
      </c>
      <c r="DL2" s="45"/>
    </row>
    <row r="3" spans="1:116" ht="14.4" customHeight="1" x14ac:dyDescent="0.3">
      <c r="A3" s="52"/>
      <c r="B3" s="52"/>
      <c r="C3" s="43"/>
      <c r="D3" s="43"/>
      <c r="E3" s="46"/>
      <c r="F3" s="47"/>
      <c r="G3" s="46"/>
      <c r="H3" s="47"/>
      <c r="I3" s="46"/>
      <c r="J3" s="47"/>
      <c r="K3" s="46"/>
      <c r="L3" s="47"/>
      <c r="M3" s="43"/>
      <c r="N3" s="46"/>
      <c r="O3" s="47"/>
      <c r="P3" s="46"/>
      <c r="Q3" s="47"/>
      <c r="R3" s="46"/>
      <c r="S3" s="47"/>
      <c r="T3" s="46"/>
      <c r="U3" s="47"/>
      <c r="V3" s="46"/>
      <c r="W3" s="47"/>
      <c r="X3" s="46"/>
      <c r="Y3" s="47"/>
      <c r="Z3" s="46"/>
      <c r="AA3" s="47"/>
      <c r="AB3" s="46"/>
      <c r="AC3" s="47"/>
      <c r="AD3" s="46"/>
      <c r="AE3" s="47"/>
      <c r="AF3" s="46"/>
      <c r="AG3" s="47"/>
      <c r="AH3" s="46"/>
      <c r="AI3" s="47"/>
      <c r="AJ3" s="46"/>
      <c r="AK3" s="47"/>
      <c r="AL3" s="46"/>
      <c r="AM3" s="47"/>
      <c r="AN3" s="46"/>
      <c r="AO3" s="47"/>
      <c r="AP3" s="46"/>
      <c r="AQ3" s="47"/>
      <c r="AR3" s="46"/>
      <c r="AS3" s="47"/>
      <c r="AT3" s="43"/>
      <c r="AU3" s="46"/>
      <c r="AV3" s="47"/>
      <c r="AW3" s="46"/>
      <c r="AX3" s="47"/>
      <c r="AY3" s="46"/>
      <c r="AZ3" s="47"/>
      <c r="BA3" s="46"/>
      <c r="BB3" s="47"/>
      <c r="BC3" s="46"/>
      <c r="BD3" s="47"/>
      <c r="BE3" s="46"/>
      <c r="BF3" s="47"/>
      <c r="BG3" s="46"/>
      <c r="BH3" s="47"/>
      <c r="BI3" s="46"/>
      <c r="BJ3" s="47"/>
      <c r="BK3" s="46"/>
      <c r="BL3" s="47"/>
      <c r="BM3" s="46"/>
      <c r="BN3" s="47"/>
      <c r="BO3" s="46"/>
      <c r="BP3" s="47"/>
      <c r="BQ3" s="46"/>
      <c r="BR3" s="47"/>
      <c r="BS3" s="46"/>
      <c r="BT3" s="47"/>
      <c r="BU3" s="46"/>
      <c r="BV3" s="47"/>
      <c r="BW3" s="46"/>
      <c r="BX3" s="47"/>
      <c r="BY3" s="43"/>
      <c r="BZ3" s="46"/>
      <c r="CA3" s="47"/>
      <c r="CB3" s="46"/>
      <c r="CC3" s="47"/>
      <c r="CD3" s="46"/>
      <c r="CE3" s="47"/>
      <c r="CF3" s="46"/>
      <c r="CG3" s="47"/>
      <c r="CH3" s="50"/>
      <c r="CI3" s="43"/>
      <c r="CJ3" s="46"/>
      <c r="CK3" s="47"/>
      <c r="CL3" s="46"/>
      <c r="CM3" s="47"/>
      <c r="CN3" s="46"/>
      <c r="CO3" s="47"/>
      <c r="CP3" s="43"/>
      <c r="CQ3" s="46"/>
      <c r="CR3" s="47"/>
      <c r="CS3" s="43"/>
      <c r="CT3" s="46"/>
      <c r="CU3" s="47"/>
      <c r="CV3" s="46"/>
      <c r="CW3" s="47"/>
      <c r="CX3" s="46"/>
      <c r="CY3" s="47"/>
      <c r="CZ3" s="46"/>
      <c r="DA3" s="47"/>
      <c r="DB3" s="46"/>
      <c r="DC3" s="47"/>
      <c r="DD3" s="43"/>
      <c r="DE3" s="46"/>
      <c r="DF3" s="47"/>
      <c r="DG3" s="46"/>
      <c r="DH3" s="47"/>
      <c r="DI3" s="46"/>
      <c r="DJ3" s="47"/>
      <c r="DK3" s="46"/>
      <c r="DL3" s="47"/>
    </row>
    <row r="4" spans="1:116" ht="14.4" customHeight="1" x14ac:dyDescent="0.3">
      <c r="A4" s="52"/>
      <c r="B4" s="52"/>
      <c r="C4" s="43"/>
      <c r="D4" s="43"/>
      <c r="E4" s="48"/>
      <c r="F4" s="49"/>
      <c r="G4" s="48"/>
      <c r="H4" s="49"/>
      <c r="I4" s="48"/>
      <c r="J4" s="49"/>
      <c r="K4" s="48"/>
      <c r="L4" s="49"/>
      <c r="M4" s="43"/>
      <c r="N4" s="48"/>
      <c r="O4" s="49"/>
      <c r="P4" s="48"/>
      <c r="Q4" s="49"/>
      <c r="R4" s="48"/>
      <c r="S4" s="49"/>
      <c r="T4" s="48"/>
      <c r="U4" s="49"/>
      <c r="V4" s="48"/>
      <c r="W4" s="49"/>
      <c r="X4" s="48"/>
      <c r="Y4" s="49"/>
      <c r="Z4" s="48"/>
      <c r="AA4" s="49"/>
      <c r="AB4" s="48"/>
      <c r="AC4" s="49"/>
      <c r="AD4" s="48"/>
      <c r="AE4" s="49"/>
      <c r="AF4" s="48"/>
      <c r="AG4" s="49"/>
      <c r="AH4" s="48"/>
      <c r="AI4" s="49"/>
      <c r="AJ4" s="48"/>
      <c r="AK4" s="49"/>
      <c r="AL4" s="48"/>
      <c r="AM4" s="49"/>
      <c r="AN4" s="48"/>
      <c r="AO4" s="49"/>
      <c r="AP4" s="48"/>
      <c r="AQ4" s="49"/>
      <c r="AR4" s="48"/>
      <c r="AS4" s="49"/>
      <c r="AT4" s="43"/>
      <c r="AU4" s="48"/>
      <c r="AV4" s="49"/>
      <c r="AW4" s="48"/>
      <c r="AX4" s="49"/>
      <c r="AY4" s="48"/>
      <c r="AZ4" s="49"/>
      <c r="BA4" s="48"/>
      <c r="BB4" s="49"/>
      <c r="BC4" s="48"/>
      <c r="BD4" s="49"/>
      <c r="BE4" s="48"/>
      <c r="BF4" s="49"/>
      <c r="BG4" s="48"/>
      <c r="BH4" s="49"/>
      <c r="BI4" s="48"/>
      <c r="BJ4" s="49"/>
      <c r="BK4" s="48"/>
      <c r="BL4" s="49"/>
      <c r="BM4" s="48"/>
      <c r="BN4" s="49"/>
      <c r="BO4" s="48"/>
      <c r="BP4" s="49"/>
      <c r="BQ4" s="48"/>
      <c r="BR4" s="49"/>
      <c r="BS4" s="48"/>
      <c r="BT4" s="49"/>
      <c r="BU4" s="48"/>
      <c r="BV4" s="49"/>
      <c r="BW4" s="48"/>
      <c r="BX4" s="49"/>
      <c r="BY4" s="43"/>
      <c r="BZ4" s="48"/>
      <c r="CA4" s="49"/>
      <c r="CB4" s="48"/>
      <c r="CC4" s="49"/>
      <c r="CD4" s="48"/>
      <c r="CE4" s="49"/>
      <c r="CF4" s="48"/>
      <c r="CG4" s="49"/>
      <c r="CH4" s="50"/>
      <c r="CI4" s="43"/>
      <c r="CJ4" s="48"/>
      <c r="CK4" s="49"/>
      <c r="CL4" s="48"/>
      <c r="CM4" s="49"/>
      <c r="CN4" s="48"/>
      <c r="CO4" s="49"/>
      <c r="CP4" s="43"/>
      <c r="CQ4" s="48"/>
      <c r="CR4" s="49"/>
      <c r="CS4" s="43"/>
      <c r="CT4" s="48"/>
      <c r="CU4" s="49"/>
      <c r="CV4" s="48"/>
      <c r="CW4" s="49"/>
      <c r="CX4" s="48"/>
      <c r="CY4" s="49"/>
      <c r="CZ4" s="48"/>
      <c r="DA4" s="49"/>
      <c r="DB4" s="48"/>
      <c r="DC4" s="49"/>
      <c r="DD4" s="43"/>
      <c r="DE4" s="48"/>
      <c r="DF4" s="49"/>
      <c r="DG4" s="48"/>
      <c r="DH4" s="49"/>
      <c r="DI4" s="48"/>
      <c r="DJ4" s="49"/>
      <c r="DK4" s="48"/>
      <c r="DL4" s="49"/>
    </row>
    <row r="5" spans="1:116" ht="40.5" customHeight="1" x14ac:dyDescent="0.3">
      <c r="A5" s="52"/>
      <c r="B5" s="52"/>
      <c r="C5" s="43"/>
      <c r="D5" s="43"/>
      <c r="E5" s="1" t="s">
        <v>52</v>
      </c>
      <c r="F5" s="2" t="s">
        <v>53</v>
      </c>
      <c r="G5" s="1" t="s">
        <v>52</v>
      </c>
      <c r="H5" s="2" t="s">
        <v>53</v>
      </c>
      <c r="I5" s="1" t="s">
        <v>52</v>
      </c>
      <c r="J5" s="2" t="s">
        <v>53</v>
      </c>
      <c r="K5" s="1" t="s">
        <v>52</v>
      </c>
      <c r="L5" s="2" t="s">
        <v>53</v>
      </c>
      <c r="M5" s="43"/>
      <c r="N5" s="1" t="s">
        <v>52</v>
      </c>
      <c r="O5" s="2" t="s">
        <v>53</v>
      </c>
      <c r="P5" s="1" t="s">
        <v>52</v>
      </c>
      <c r="Q5" s="2" t="s">
        <v>53</v>
      </c>
      <c r="R5" s="1" t="s">
        <v>52</v>
      </c>
      <c r="S5" s="2" t="s">
        <v>53</v>
      </c>
      <c r="T5" s="1" t="s">
        <v>52</v>
      </c>
      <c r="U5" s="2" t="s">
        <v>53</v>
      </c>
      <c r="V5" s="1" t="s">
        <v>52</v>
      </c>
      <c r="W5" s="2" t="s">
        <v>53</v>
      </c>
      <c r="X5" s="1" t="s">
        <v>52</v>
      </c>
      <c r="Y5" s="2" t="s">
        <v>53</v>
      </c>
      <c r="Z5" s="1" t="s">
        <v>52</v>
      </c>
      <c r="AA5" s="2" t="s">
        <v>53</v>
      </c>
      <c r="AB5" s="1" t="s">
        <v>52</v>
      </c>
      <c r="AC5" s="2" t="s">
        <v>53</v>
      </c>
      <c r="AD5" s="1" t="s">
        <v>52</v>
      </c>
      <c r="AE5" s="2" t="s">
        <v>53</v>
      </c>
      <c r="AF5" s="1" t="s">
        <v>52</v>
      </c>
      <c r="AG5" s="2" t="s">
        <v>53</v>
      </c>
      <c r="AH5" s="1" t="s">
        <v>52</v>
      </c>
      <c r="AI5" s="2" t="s">
        <v>53</v>
      </c>
      <c r="AJ5" s="1" t="s">
        <v>52</v>
      </c>
      <c r="AK5" s="2" t="s">
        <v>53</v>
      </c>
      <c r="AL5" s="1" t="s">
        <v>52</v>
      </c>
      <c r="AM5" s="2" t="s">
        <v>53</v>
      </c>
      <c r="AN5" s="1" t="s">
        <v>52</v>
      </c>
      <c r="AO5" s="2" t="s">
        <v>53</v>
      </c>
      <c r="AP5" s="1" t="s">
        <v>52</v>
      </c>
      <c r="AQ5" s="2" t="s">
        <v>53</v>
      </c>
      <c r="AR5" s="1" t="s">
        <v>52</v>
      </c>
      <c r="AS5" s="2" t="s">
        <v>53</v>
      </c>
      <c r="AT5" s="43"/>
      <c r="AU5" s="1" t="s">
        <v>52</v>
      </c>
      <c r="AV5" s="2" t="s">
        <v>53</v>
      </c>
      <c r="AW5" s="1" t="s">
        <v>52</v>
      </c>
      <c r="AX5" s="2" t="s">
        <v>53</v>
      </c>
      <c r="AY5" s="1" t="s">
        <v>52</v>
      </c>
      <c r="AZ5" s="2" t="s">
        <v>53</v>
      </c>
      <c r="BA5" s="1" t="s">
        <v>52</v>
      </c>
      <c r="BB5" s="2" t="s">
        <v>53</v>
      </c>
      <c r="BC5" s="1" t="s">
        <v>52</v>
      </c>
      <c r="BD5" s="2" t="s">
        <v>53</v>
      </c>
      <c r="BE5" s="1" t="s">
        <v>52</v>
      </c>
      <c r="BF5" s="2" t="s">
        <v>53</v>
      </c>
      <c r="BG5" s="1" t="s">
        <v>52</v>
      </c>
      <c r="BH5" s="2" t="s">
        <v>53</v>
      </c>
      <c r="BI5" s="1" t="s">
        <v>52</v>
      </c>
      <c r="BJ5" s="2" t="s">
        <v>53</v>
      </c>
      <c r="BK5" s="1" t="s">
        <v>52</v>
      </c>
      <c r="BL5" s="2" t="s">
        <v>53</v>
      </c>
      <c r="BM5" s="1" t="s">
        <v>52</v>
      </c>
      <c r="BN5" s="2" t="s">
        <v>53</v>
      </c>
      <c r="BO5" s="1" t="s">
        <v>52</v>
      </c>
      <c r="BP5" s="2" t="s">
        <v>53</v>
      </c>
      <c r="BQ5" s="1" t="s">
        <v>52</v>
      </c>
      <c r="BR5" s="2" t="s">
        <v>53</v>
      </c>
      <c r="BS5" s="1" t="s">
        <v>52</v>
      </c>
      <c r="BT5" s="2" t="s">
        <v>53</v>
      </c>
      <c r="BU5" s="1" t="s">
        <v>52</v>
      </c>
      <c r="BV5" s="2" t="s">
        <v>53</v>
      </c>
      <c r="BW5" s="1" t="s">
        <v>52</v>
      </c>
      <c r="BX5" s="2" t="s">
        <v>53</v>
      </c>
      <c r="BY5" s="43"/>
      <c r="BZ5" s="1" t="s">
        <v>52</v>
      </c>
      <c r="CA5" s="2" t="s">
        <v>53</v>
      </c>
      <c r="CB5" s="1" t="s">
        <v>52</v>
      </c>
      <c r="CC5" s="2" t="s">
        <v>53</v>
      </c>
      <c r="CD5" s="1" t="s">
        <v>52</v>
      </c>
      <c r="CE5" s="2" t="s">
        <v>53</v>
      </c>
      <c r="CF5" s="1" t="s">
        <v>52</v>
      </c>
      <c r="CG5" s="2" t="s">
        <v>53</v>
      </c>
      <c r="CH5" s="50"/>
      <c r="CI5" s="43"/>
      <c r="CJ5" s="1" t="s">
        <v>52</v>
      </c>
      <c r="CK5" s="2" t="s">
        <v>53</v>
      </c>
      <c r="CL5" s="1" t="s">
        <v>52</v>
      </c>
      <c r="CM5" s="2" t="s">
        <v>53</v>
      </c>
      <c r="CN5" s="1" t="s">
        <v>52</v>
      </c>
      <c r="CO5" s="2" t="s">
        <v>53</v>
      </c>
      <c r="CP5" s="43"/>
      <c r="CQ5" s="1" t="s">
        <v>52</v>
      </c>
      <c r="CR5" s="2" t="s">
        <v>53</v>
      </c>
      <c r="CS5" s="43"/>
      <c r="CT5" s="1" t="s">
        <v>52</v>
      </c>
      <c r="CU5" s="2" t="s">
        <v>53</v>
      </c>
      <c r="CV5" s="1" t="s">
        <v>52</v>
      </c>
      <c r="CW5" s="2" t="s">
        <v>53</v>
      </c>
      <c r="CX5" s="1" t="s">
        <v>52</v>
      </c>
      <c r="CY5" s="2" t="s">
        <v>53</v>
      </c>
      <c r="CZ5" s="1" t="s">
        <v>52</v>
      </c>
      <c r="DA5" s="2" t="s">
        <v>53</v>
      </c>
      <c r="DB5" s="1" t="s">
        <v>52</v>
      </c>
      <c r="DC5" s="2" t="s">
        <v>53</v>
      </c>
      <c r="DD5" s="43"/>
      <c r="DE5" s="1" t="s">
        <v>52</v>
      </c>
      <c r="DF5" s="2" t="s">
        <v>53</v>
      </c>
      <c r="DG5" s="1" t="s">
        <v>52</v>
      </c>
      <c r="DH5" s="2" t="s">
        <v>53</v>
      </c>
      <c r="DI5" s="1" t="s">
        <v>52</v>
      </c>
      <c r="DJ5" s="2" t="s">
        <v>53</v>
      </c>
      <c r="DK5" s="1" t="s">
        <v>52</v>
      </c>
      <c r="DL5" s="2" t="s">
        <v>53</v>
      </c>
    </row>
    <row r="6" spans="1:116" x14ac:dyDescent="0.3">
      <c r="A6" s="4">
        <v>1</v>
      </c>
      <c r="B6" s="4">
        <f>A6+1</f>
        <v>2</v>
      </c>
      <c r="C6" s="5">
        <f t="shared" ref="C6:J6" si="0">B6+1</f>
        <v>3</v>
      </c>
      <c r="D6" s="5">
        <f t="shared" si="0"/>
        <v>4</v>
      </c>
      <c r="E6" s="14">
        <f t="shared" si="0"/>
        <v>5</v>
      </c>
      <c r="F6" s="5">
        <f t="shared" si="0"/>
        <v>6</v>
      </c>
      <c r="G6" s="5">
        <f t="shared" si="0"/>
        <v>7</v>
      </c>
      <c r="H6" s="5">
        <f t="shared" si="0"/>
        <v>8</v>
      </c>
      <c r="I6" s="5">
        <f t="shared" si="0"/>
        <v>9</v>
      </c>
      <c r="J6" s="5">
        <f t="shared" si="0"/>
        <v>10</v>
      </c>
      <c r="K6" s="15">
        <f>H6+1</f>
        <v>9</v>
      </c>
      <c r="L6" s="15">
        <f t="shared" ref="L6" si="1">K6+1</f>
        <v>10</v>
      </c>
      <c r="M6" s="21">
        <f t="shared" ref="M6" si="2">L6+1</f>
        <v>11</v>
      </c>
      <c r="N6" s="21">
        <f t="shared" ref="N6" si="3">M6+1</f>
        <v>12</v>
      </c>
      <c r="O6" s="21">
        <f t="shared" ref="O6" si="4">N6+1</f>
        <v>13</v>
      </c>
      <c r="P6" s="21">
        <f t="shared" ref="P6" si="5">O6+1</f>
        <v>14</v>
      </c>
      <c r="Q6" s="21">
        <f t="shared" ref="Q6" si="6">P6+1</f>
        <v>15</v>
      </c>
      <c r="R6" s="21">
        <f t="shared" ref="R6" si="7">Q6+1</f>
        <v>16</v>
      </c>
      <c r="S6" s="21">
        <f t="shared" ref="S6" si="8">R6+1</f>
        <v>17</v>
      </c>
      <c r="T6" s="21">
        <f t="shared" ref="T6" si="9">S6+1</f>
        <v>18</v>
      </c>
      <c r="U6" s="21">
        <f t="shared" ref="U6" si="10">T6+1</f>
        <v>19</v>
      </c>
      <c r="V6" s="21">
        <f t="shared" ref="V6" si="11">U6+1</f>
        <v>20</v>
      </c>
      <c r="W6" s="21">
        <f t="shared" ref="W6" si="12">V6+1</f>
        <v>21</v>
      </c>
      <c r="X6" s="21">
        <f t="shared" ref="X6" si="13">W6+1</f>
        <v>22</v>
      </c>
      <c r="Y6" s="21">
        <f t="shared" ref="Y6" si="14">X6+1</f>
        <v>23</v>
      </c>
      <c r="Z6" s="21">
        <f t="shared" ref="Z6" si="15">Y6+1</f>
        <v>24</v>
      </c>
      <c r="AA6" s="21">
        <f t="shared" ref="AA6" si="16">Z6+1</f>
        <v>25</v>
      </c>
      <c r="AB6" s="21">
        <f t="shared" ref="AB6" si="17">AA6+1</f>
        <v>26</v>
      </c>
      <c r="AC6" s="21">
        <f t="shared" ref="AC6" si="18">AB6+1</f>
        <v>27</v>
      </c>
      <c r="AD6" s="21">
        <f t="shared" ref="AD6" si="19">AC6+1</f>
        <v>28</v>
      </c>
      <c r="AE6" s="21">
        <f t="shared" ref="AE6" si="20">AD6+1</f>
        <v>29</v>
      </c>
      <c r="AF6" s="21">
        <f t="shared" ref="AF6" si="21">AE6+1</f>
        <v>30</v>
      </c>
      <c r="AG6" s="21">
        <f t="shared" ref="AG6" si="22">AF6+1</f>
        <v>31</v>
      </c>
      <c r="AH6" s="21">
        <f t="shared" ref="AH6" si="23">AG6+1</f>
        <v>32</v>
      </c>
      <c r="AI6" s="21">
        <f t="shared" ref="AI6" si="24">AH6+1</f>
        <v>33</v>
      </c>
      <c r="AJ6" s="21">
        <f t="shared" ref="AJ6" si="25">AI6+1</f>
        <v>34</v>
      </c>
      <c r="AK6" s="21">
        <f t="shared" ref="AK6" si="26">AJ6+1</f>
        <v>35</v>
      </c>
      <c r="AL6" s="21">
        <f t="shared" ref="AL6" si="27">AK6+1</f>
        <v>36</v>
      </c>
      <c r="AM6" s="21">
        <f t="shared" ref="AM6" si="28">AL6+1</f>
        <v>37</v>
      </c>
      <c r="AN6" s="21">
        <f t="shared" ref="AN6" si="29">AM6+1</f>
        <v>38</v>
      </c>
      <c r="AO6" s="21">
        <f t="shared" ref="AO6" si="30">AN6+1</f>
        <v>39</v>
      </c>
      <c r="AP6" s="21">
        <f t="shared" ref="AP6" si="31">AO6+1</f>
        <v>40</v>
      </c>
      <c r="AQ6" s="21">
        <f t="shared" ref="AQ6" si="32">AP6+1</f>
        <v>41</v>
      </c>
      <c r="AR6" s="21">
        <f t="shared" ref="AR6" si="33">AQ6+1</f>
        <v>42</v>
      </c>
      <c r="AS6" s="21">
        <f t="shared" ref="AS6" si="34">AR6+1</f>
        <v>43</v>
      </c>
      <c r="AT6" s="21">
        <f t="shared" ref="AT6" si="35">AS6+1</f>
        <v>44</v>
      </c>
      <c r="AU6" s="21">
        <f t="shared" ref="AU6" si="36">AT6+1</f>
        <v>45</v>
      </c>
      <c r="AV6" s="21">
        <f t="shared" ref="AV6" si="37">AU6+1</f>
        <v>46</v>
      </c>
      <c r="AW6" s="21">
        <f t="shared" ref="AW6" si="38">AV6+1</f>
        <v>47</v>
      </c>
      <c r="AX6" s="21">
        <f t="shared" ref="AX6" si="39">AW6+1</f>
        <v>48</v>
      </c>
      <c r="AY6" s="21">
        <f t="shared" ref="AY6" si="40">AX6+1</f>
        <v>49</v>
      </c>
      <c r="AZ6" s="21">
        <f t="shared" ref="AZ6" si="41">AY6+1</f>
        <v>50</v>
      </c>
      <c r="BA6" s="21">
        <f t="shared" ref="BA6" si="42">AZ6+1</f>
        <v>51</v>
      </c>
      <c r="BB6" s="21">
        <f t="shared" ref="BB6" si="43">BA6+1</f>
        <v>52</v>
      </c>
      <c r="BC6" s="21">
        <f t="shared" ref="BC6" si="44">BB6+1</f>
        <v>53</v>
      </c>
      <c r="BD6" s="21">
        <f t="shared" ref="BD6" si="45">BC6+1</f>
        <v>54</v>
      </c>
      <c r="BE6" s="21">
        <f t="shared" ref="BE6" si="46">BD6+1</f>
        <v>55</v>
      </c>
      <c r="BF6" s="21">
        <f t="shared" ref="BF6" si="47">BE6+1</f>
        <v>56</v>
      </c>
      <c r="BG6" s="21">
        <f t="shared" ref="BG6" si="48">BF6+1</f>
        <v>57</v>
      </c>
      <c r="BH6" s="21">
        <f t="shared" ref="BH6" si="49">BG6+1</f>
        <v>58</v>
      </c>
      <c r="BI6" s="21">
        <f t="shared" ref="BI6" si="50">BH6+1</f>
        <v>59</v>
      </c>
      <c r="BJ6" s="21">
        <f t="shared" ref="BJ6" si="51">BI6+1</f>
        <v>60</v>
      </c>
      <c r="BK6" s="21">
        <f t="shared" ref="BK6" si="52">BJ6+1</f>
        <v>61</v>
      </c>
      <c r="BL6" s="21">
        <f t="shared" ref="BL6" si="53">BK6+1</f>
        <v>62</v>
      </c>
      <c r="BM6" s="21">
        <f t="shared" ref="BM6" si="54">BL6+1</f>
        <v>63</v>
      </c>
      <c r="BN6" s="21">
        <f t="shared" ref="BN6" si="55">BM6+1</f>
        <v>64</v>
      </c>
      <c r="BO6" s="21">
        <f t="shared" ref="BO6" si="56">BN6+1</f>
        <v>65</v>
      </c>
      <c r="BP6" s="21">
        <f t="shared" ref="BP6" si="57">BO6+1</f>
        <v>66</v>
      </c>
      <c r="BQ6" s="21">
        <f t="shared" ref="BQ6" si="58">BP6+1</f>
        <v>67</v>
      </c>
      <c r="BR6" s="21">
        <f t="shared" ref="BR6" si="59">BQ6+1</f>
        <v>68</v>
      </c>
      <c r="BS6" s="21">
        <f t="shared" ref="BS6" si="60">BR6+1</f>
        <v>69</v>
      </c>
      <c r="BT6" s="21">
        <f t="shared" ref="BT6" si="61">BS6+1</f>
        <v>70</v>
      </c>
      <c r="BU6" s="21">
        <f t="shared" ref="BU6" si="62">BT6+1</f>
        <v>71</v>
      </c>
      <c r="BV6" s="21">
        <f t="shared" ref="BV6" si="63">BU6+1</f>
        <v>72</v>
      </c>
      <c r="BW6" s="21">
        <f t="shared" ref="BW6" si="64">BV6+1</f>
        <v>73</v>
      </c>
      <c r="BX6" s="21">
        <f t="shared" ref="BX6" si="65">BW6+1</f>
        <v>74</v>
      </c>
      <c r="BY6" s="21">
        <f t="shared" ref="BY6" si="66">BX6+1</f>
        <v>75</v>
      </c>
      <c r="BZ6" s="21">
        <f t="shared" ref="BZ6" si="67">BY6+1</f>
        <v>76</v>
      </c>
      <c r="CA6" s="21">
        <f t="shared" ref="CA6" si="68">BZ6+1</f>
        <v>77</v>
      </c>
      <c r="CB6" s="21">
        <f t="shared" ref="CB6" si="69">CA6+1</f>
        <v>78</v>
      </c>
      <c r="CC6" s="21">
        <f t="shared" ref="CC6" si="70">CB6+1</f>
        <v>79</v>
      </c>
      <c r="CD6" s="21">
        <f t="shared" ref="CD6" si="71">CC6+1</f>
        <v>80</v>
      </c>
      <c r="CE6" s="21">
        <f t="shared" ref="CE6" si="72">CD6+1</f>
        <v>81</v>
      </c>
      <c r="CF6" s="21">
        <f t="shared" ref="CF6" si="73">CE6+1</f>
        <v>82</v>
      </c>
      <c r="CG6" s="21">
        <f t="shared" ref="CG6" si="74">CF6+1</f>
        <v>83</v>
      </c>
      <c r="CH6" s="21">
        <f t="shared" ref="CH6" si="75">CG6+1</f>
        <v>84</v>
      </c>
      <c r="CI6" s="21">
        <f t="shared" ref="CI6" si="76">CH6+1</f>
        <v>85</v>
      </c>
      <c r="CJ6" s="21">
        <f t="shared" ref="CJ6" si="77">CI6+1</f>
        <v>86</v>
      </c>
      <c r="CK6" s="21">
        <f t="shared" ref="CK6" si="78">CJ6+1</f>
        <v>87</v>
      </c>
      <c r="CL6" s="21">
        <f t="shared" ref="CL6" si="79">CK6+1</f>
        <v>88</v>
      </c>
      <c r="CM6" s="21">
        <f t="shared" ref="CM6" si="80">CL6+1</f>
        <v>89</v>
      </c>
      <c r="CN6" s="21">
        <f t="shared" ref="CN6" si="81">CM6+1</f>
        <v>90</v>
      </c>
      <c r="CO6" s="21">
        <f t="shared" ref="CO6" si="82">CN6+1</f>
        <v>91</v>
      </c>
      <c r="CP6" s="21">
        <f t="shared" ref="CP6" si="83">CO6+1</f>
        <v>92</v>
      </c>
      <c r="CQ6" s="21">
        <f t="shared" ref="CQ6" si="84">CP6+1</f>
        <v>93</v>
      </c>
      <c r="CR6" s="21">
        <f t="shared" ref="CR6" si="85">CQ6+1</f>
        <v>94</v>
      </c>
      <c r="CS6" s="21">
        <f t="shared" ref="CS6" si="86">CR6+1</f>
        <v>95</v>
      </c>
      <c r="CT6" s="21">
        <f t="shared" ref="CT6" si="87">CS6+1</f>
        <v>96</v>
      </c>
      <c r="CU6" s="21">
        <f t="shared" ref="CU6" si="88">CT6+1</f>
        <v>97</v>
      </c>
      <c r="CV6" s="21">
        <f t="shared" ref="CV6" si="89">CU6+1</f>
        <v>98</v>
      </c>
      <c r="CW6" s="21">
        <f t="shared" ref="CW6" si="90">CV6+1</f>
        <v>99</v>
      </c>
      <c r="CX6" s="21">
        <f t="shared" ref="CX6" si="91">CW6+1</f>
        <v>100</v>
      </c>
      <c r="CY6" s="21">
        <f t="shared" ref="CY6" si="92">CX6+1</f>
        <v>101</v>
      </c>
      <c r="CZ6" s="21">
        <f t="shared" ref="CZ6" si="93">CY6+1</f>
        <v>102</v>
      </c>
      <c r="DA6" s="21">
        <f t="shared" ref="DA6" si="94">CZ6+1</f>
        <v>103</v>
      </c>
      <c r="DB6" s="21">
        <f t="shared" ref="DB6" si="95">DA6+1</f>
        <v>104</v>
      </c>
      <c r="DC6" s="21">
        <f t="shared" ref="DC6" si="96">DB6+1</f>
        <v>105</v>
      </c>
      <c r="DD6" s="21">
        <f t="shared" ref="DD6" si="97">DC6+1</f>
        <v>106</v>
      </c>
      <c r="DE6" s="21">
        <f t="shared" ref="DE6" si="98">DD6+1</f>
        <v>107</v>
      </c>
      <c r="DF6" s="21">
        <f t="shared" ref="DF6" si="99">DE6+1</f>
        <v>108</v>
      </c>
      <c r="DG6" s="21">
        <f t="shared" ref="DG6" si="100">DF6+1</f>
        <v>109</v>
      </c>
      <c r="DH6" s="21">
        <f t="shared" ref="DH6" si="101">DG6+1</f>
        <v>110</v>
      </c>
      <c r="DI6" s="21">
        <f t="shared" ref="DI6" si="102">DF6+1</f>
        <v>109</v>
      </c>
      <c r="DJ6" s="21">
        <f t="shared" ref="DJ6" si="103">DI6+1</f>
        <v>110</v>
      </c>
      <c r="DK6" s="21">
        <f t="shared" ref="DK6" si="104">DH6+1</f>
        <v>111</v>
      </c>
      <c r="DL6" s="21">
        <f t="shared" ref="DL6" si="105">DK6+1</f>
        <v>112</v>
      </c>
    </row>
    <row r="7" spans="1:116" s="11" customFormat="1" x14ac:dyDescent="0.3">
      <c r="A7" s="10">
        <v>1</v>
      </c>
      <c r="B7" s="10" t="s">
        <v>24</v>
      </c>
      <c r="C7" s="8">
        <f>SUM(D7,M7,AT7,BY7,CI7,CP7,CS7,DD7)</f>
        <v>27</v>
      </c>
      <c r="D7" s="8">
        <f>(F7+H7+J7+L7)</f>
        <v>6</v>
      </c>
      <c r="E7" s="10">
        <v>1</v>
      </c>
      <c r="F7" s="10">
        <v>3</v>
      </c>
      <c r="G7" s="10">
        <v>1</v>
      </c>
      <c r="H7" s="10">
        <v>3</v>
      </c>
      <c r="I7" s="10"/>
      <c r="J7" s="10"/>
      <c r="K7" s="10"/>
      <c r="L7" s="10"/>
      <c r="M7" s="8">
        <f>(O7+Q7+S7+U7+W7+Y7+AA7+AC7+AE7+AG7+AI7+AK7+AM7+AO7+AQ7+AS7)</f>
        <v>21</v>
      </c>
      <c r="N7" s="10">
        <v>1</v>
      </c>
      <c r="O7" s="10">
        <v>3</v>
      </c>
      <c r="P7" s="10">
        <v>1</v>
      </c>
      <c r="Q7" s="10">
        <v>3</v>
      </c>
      <c r="R7" s="10"/>
      <c r="S7" s="10"/>
      <c r="T7" s="10">
        <v>1</v>
      </c>
      <c r="U7" s="10">
        <v>3</v>
      </c>
      <c r="V7" s="10">
        <v>2</v>
      </c>
      <c r="W7" s="10">
        <v>2</v>
      </c>
      <c r="X7" s="10">
        <v>3</v>
      </c>
      <c r="Y7" s="10">
        <v>1</v>
      </c>
      <c r="Z7" s="10"/>
      <c r="AA7" s="10"/>
      <c r="AB7" s="10"/>
      <c r="AC7" s="10"/>
      <c r="AD7" s="10"/>
      <c r="AE7" s="10"/>
      <c r="AF7" s="10">
        <v>1</v>
      </c>
      <c r="AG7" s="10">
        <v>3</v>
      </c>
      <c r="AH7" s="10"/>
      <c r="AI7" s="10"/>
      <c r="AJ7" s="10">
        <v>1</v>
      </c>
      <c r="AK7" s="10">
        <v>3</v>
      </c>
      <c r="AL7" s="10"/>
      <c r="AM7" s="10"/>
      <c r="AN7" s="10"/>
      <c r="AO7" s="10"/>
      <c r="AP7" s="10">
        <v>1</v>
      </c>
      <c r="AQ7" s="10">
        <v>3</v>
      </c>
      <c r="AR7" s="10"/>
      <c r="AS7" s="10"/>
      <c r="AT7" s="8">
        <f t="shared" ref="AT7:AT61" si="106">(AV7+AX7+AZ7+BB7+BD7+BF7+BT7+BL7+BH7+BJ7+BN7+BP7+BR7+BV7+BX7)</f>
        <v>0</v>
      </c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8">
        <f>(CA7+CC7+CE7+CG7)</f>
        <v>0</v>
      </c>
      <c r="BZ7" s="10"/>
      <c r="CA7" s="10"/>
      <c r="CB7" s="10"/>
      <c r="CC7" s="10"/>
      <c r="CD7" s="10"/>
      <c r="CE7" s="10"/>
      <c r="CF7" s="10"/>
      <c r="CG7" s="10"/>
      <c r="CH7" s="10"/>
      <c r="CI7" s="8">
        <f>SUM(CK7+CM7+CO7)</f>
        <v>0</v>
      </c>
      <c r="CJ7" s="10"/>
      <c r="CK7" s="10"/>
      <c r="CL7" s="10"/>
      <c r="CM7" s="10"/>
      <c r="CN7" s="10"/>
      <c r="CO7" s="10"/>
      <c r="CP7" s="8">
        <f>SUM(CR7)</f>
        <v>0</v>
      </c>
      <c r="CQ7" s="10"/>
      <c r="CR7" s="10"/>
      <c r="CS7" s="8">
        <f>SUM(CU7+CW7+CY7+DA7+DC7)</f>
        <v>0</v>
      </c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8">
        <f>(DF7+DH7+DJ7+DL7)</f>
        <v>0</v>
      </c>
      <c r="DE7" s="10"/>
      <c r="DF7" s="10"/>
      <c r="DG7" s="10"/>
      <c r="DH7" s="10"/>
      <c r="DI7" s="10"/>
      <c r="DJ7" s="10"/>
      <c r="DK7" s="10"/>
      <c r="DL7" s="10"/>
    </row>
    <row r="8" spans="1:116" s="11" customFormat="1" x14ac:dyDescent="0.3">
      <c r="A8" s="10">
        <f>A7+1</f>
        <v>2</v>
      </c>
      <c r="B8" s="10" t="s">
        <v>5</v>
      </c>
      <c r="C8" s="8">
        <f t="shared" ref="C8:C61" si="107">SUM(D8,M8,AT8,BY8,CI8,CP8,CS8,DD8)</f>
        <v>7</v>
      </c>
      <c r="D8" s="8">
        <f t="shared" ref="D8:D61" si="108">(F8+H8+J8+L8)</f>
        <v>5</v>
      </c>
      <c r="E8" s="10">
        <v>2</v>
      </c>
      <c r="F8" s="10">
        <v>2</v>
      </c>
      <c r="G8" s="10"/>
      <c r="H8" s="10"/>
      <c r="I8" s="10">
        <v>1</v>
      </c>
      <c r="J8" s="10">
        <v>3</v>
      </c>
      <c r="K8" s="10"/>
      <c r="L8" s="10"/>
      <c r="M8" s="8">
        <f t="shared" ref="M8:M61" si="109">(O8+Q8+S8+U8+W8+Y8+AA8+AC8+AE8+AG8+AI8+AK8+AM8+AO8+AQ8+AS8)</f>
        <v>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8">
        <f t="shared" si="106"/>
        <v>0</v>
      </c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8">
        <f t="shared" ref="BY8:BY61" si="110">(CA8+CC8+CE8+CG8)</f>
        <v>2</v>
      </c>
      <c r="BZ8" s="10"/>
      <c r="CA8" s="10"/>
      <c r="CB8" s="10" t="s">
        <v>131</v>
      </c>
      <c r="CC8" s="10">
        <f>1+1</f>
        <v>2</v>
      </c>
      <c r="CD8" s="10"/>
      <c r="CE8" s="10"/>
      <c r="CF8" s="10"/>
      <c r="CG8" s="10"/>
      <c r="CH8" s="10"/>
      <c r="CI8" s="8">
        <f t="shared" ref="CI8:CI61" si="111">SUM(CK8+CM8+CO8)</f>
        <v>0</v>
      </c>
      <c r="CJ8" s="10"/>
      <c r="CK8" s="10"/>
      <c r="CL8" s="10"/>
      <c r="CM8" s="10"/>
      <c r="CN8" s="10"/>
      <c r="CO8" s="10"/>
      <c r="CP8" s="8">
        <f t="shared" ref="CP8:CP61" si="112">SUM(CR8)</f>
        <v>0</v>
      </c>
      <c r="CQ8" s="10"/>
      <c r="CR8" s="10"/>
      <c r="CS8" s="8">
        <f t="shared" ref="CS8:CS61" si="113">SUM(CU8+CW8+CY8+DA8+DC8)</f>
        <v>0</v>
      </c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8">
        <f t="shared" ref="DD8:DD61" si="114">(DF8+DH8+DJ8+DL8)</f>
        <v>0</v>
      </c>
      <c r="DE8" s="10"/>
      <c r="DF8" s="10"/>
      <c r="DG8" s="10"/>
      <c r="DH8" s="10"/>
      <c r="DI8" s="10"/>
      <c r="DJ8" s="10"/>
      <c r="DK8" s="10"/>
      <c r="DL8" s="10"/>
    </row>
    <row r="9" spans="1:116" s="11" customFormat="1" x14ac:dyDescent="0.3">
      <c r="A9" s="10">
        <f t="shared" ref="A9:A61" si="115">A8+1</f>
        <v>3</v>
      </c>
      <c r="B9" s="10" t="s">
        <v>61</v>
      </c>
      <c r="C9" s="8">
        <f t="shared" si="107"/>
        <v>5</v>
      </c>
      <c r="D9" s="8">
        <f t="shared" si="108"/>
        <v>2</v>
      </c>
      <c r="E9" s="10">
        <v>2</v>
      </c>
      <c r="F9" s="10">
        <v>2</v>
      </c>
      <c r="G9" s="10"/>
      <c r="H9" s="10"/>
      <c r="I9" s="10"/>
      <c r="J9" s="10"/>
      <c r="K9" s="10"/>
      <c r="L9" s="10"/>
      <c r="M9" s="8">
        <f t="shared" si="109"/>
        <v>3</v>
      </c>
      <c r="N9" s="10"/>
      <c r="O9" s="10"/>
      <c r="P9" s="10"/>
      <c r="Q9" s="10"/>
      <c r="R9" s="10">
        <v>1</v>
      </c>
      <c r="S9" s="10">
        <v>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8">
        <f t="shared" si="106"/>
        <v>0</v>
      </c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8">
        <f t="shared" si="110"/>
        <v>0</v>
      </c>
      <c r="BZ9" s="10"/>
      <c r="CA9" s="10"/>
      <c r="CB9" s="10"/>
      <c r="CC9" s="10"/>
      <c r="CD9" s="10"/>
      <c r="CE9" s="10"/>
      <c r="CF9" s="10"/>
      <c r="CG9" s="10"/>
      <c r="CH9" s="10"/>
      <c r="CI9" s="8">
        <f t="shared" si="111"/>
        <v>0</v>
      </c>
      <c r="CJ9" s="10"/>
      <c r="CK9" s="10"/>
      <c r="CL9" s="10"/>
      <c r="CM9" s="10"/>
      <c r="CN9" s="10"/>
      <c r="CO9" s="10"/>
      <c r="CP9" s="8">
        <f t="shared" si="112"/>
        <v>0</v>
      </c>
      <c r="CQ9" s="10"/>
      <c r="CR9" s="10"/>
      <c r="CS9" s="8">
        <f t="shared" si="113"/>
        <v>0</v>
      </c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8">
        <f t="shared" si="114"/>
        <v>0</v>
      </c>
      <c r="DE9" s="10"/>
      <c r="DF9" s="10"/>
      <c r="DG9" s="10"/>
      <c r="DH9" s="10"/>
      <c r="DI9" s="10"/>
      <c r="DJ9" s="10"/>
      <c r="DK9" s="10"/>
      <c r="DL9" s="10"/>
    </row>
    <row r="10" spans="1:116" s="11" customFormat="1" x14ac:dyDescent="0.3">
      <c r="A10" s="10">
        <f t="shared" si="115"/>
        <v>4</v>
      </c>
      <c r="B10" s="10" t="s">
        <v>75</v>
      </c>
      <c r="C10" s="8">
        <f t="shared" si="107"/>
        <v>18</v>
      </c>
      <c r="D10" s="8">
        <f t="shared" si="108"/>
        <v>0</v>
      </c>
      <c r="E10" s="10"/>
      <c r="F10" s="10"/>
      <c r="G10" s="10"/>
      <c r="H10" s="10"/>
      <c r="I10" s="10"/>
      <c r="J10" s="10"/>
      <c r="K10" s="10"/>
      <c r="L10" s="10"/>
      <c r="M10" s="8">
        <f t="shared" si="109"/>
        <v>12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>
        <v>1</v>
      </c>
      <c r="Y10" s="10">
        <v>3</v>
      </c>
      <c r="Z10" s="10"/>
      <c r="AA10" s="10"/>
      <c r="AB10" s="10"/>
      <c r="AC10" s="10"/>
      <c r="AD10" s="10">
        <v>1</v>
      </c>
      <c r="AE10" s="10">
        <v>3</v>
      </c>
      <c r="AF10" s="10"/>
      <c r="AG10" s="10"/>
      <c r="AH10" s="10">
        <v>1</v>
      </c>
      <c r="AI10" s="10">
        <v>3</v>
      </c>
      <c r="AJ10" s="10"/>
      <c r="AK10" s="10"/>
      <c r="AL10" s="10">
        <v>1</v>
      </c>
      <c r="AM10" s="10">
        <v>3</v>
      </c>
      <c r="AN10" s="10"/>
      <c r="AO10" s="10"/>
      <c r="AP10" s="10"/>
      <c r="AQ10" s="10"/>
      <c r="AR10" s="10"/>
      <c r="AS10" s="10"/>
      <c r="AT10" s="8">
        <f t="shared" si="106"/>
        <v>4</v>
      </c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>
        <v>2</v>
      </c>
      <c r="BJ10" s="10">
        <v>2</v>
      </c>
      <c r="BK10" s="10"/>
      <c r="BL10" s="10"/>
      <c r="BM10" s="10">
        <v>2</v>
      </c>
      <c r="BN10" s="10">
        <v>2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8">
        <f t="shared" si="110"/>
        <v>2</v>
      </c>
      <c r="BZ10" s="10"/>
      <c r="CA10" s="10"/>
      <c r="CB10" s="10"/>
      <c r="CC10" s="10"/>
      <c r="CD10" s="10"/>
      <c r="CE10" s="10"/>
      <c r="CF10" s="10">
        <v>2</v>
      </c>
      <c r="CG10" s="10">
        <v>2</v>
      </c>
      <c r="CH10" s="10"/>
      <c r="CI10" s="8">
        <f t="shared" si="111"/>
        <v>0</v>
      </c>
      <c r="CJ10" s="10"/>
      <c r="CK10" s="10"/>
      <c r="CL10" s="10"/>
      <c r="CM10" s="10"/>
      <c r="CN10" s="10"/>
      <c r="CO10" s="10"/>
      <c r="CP10" s="8">
        <f t="shared" si="112"/>
        <v>0</v>
      </c>
      <c r="CQ10" s="10"/>
      <c r="CR10" s="10"/>
      <c r="CS10" s="8">
        <f t="shared" si="113"/>
        <v>0</v>
      </c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8">
        <f t="shared" si="114"/>
        <v>0</v>
      </c>
      <c r="DE10" s="10"/>
      <c r="DF10" s="10"/>
      <c r="DG10" s="10"/>
      <c r="DH10" s="10"/>
      <c r="DI10" s="10"/>
      <c r="DJ10" s="10"/>
      <c r="DK10" s="10"/>
      <c r="DL10" s="10"/>
    </row>
    <row r="11" spans="1:116" s="11" customFormat="1" x14ac:dyDescent="0.3">
      <c r="A11" s="10">
        <f t="shared" si="115"/>
        <v>5</v>
      </c>
      <c r="B11" s="10" t="s">
        <v>29</v>
      </c>
      <c r="C11" s="8">
        <f t="shared" si="107"/>
        <v>18</v>
      </c>
      <c r="D11" s="8">
        <f t="shared" si="108"/>
        <v>8</v>
      </c>
      <c r="E11" s="10"/>
      <c r="F11" s="10"/>
      <c r="G11" s="10">
        <v>2</v>
      </c>
      <c r="H11" s="10">
        <v>2</v>
      </c>
      <c r="I11" s="10">
        <v>1</v>
      </c>
      <c r="J11" s="10">
        <v>3</v>
      </c>
      <c r="K11" s="10">
        <v>1</v>
      </c>
      <c r="L11" s="10">
        <v>3</v>
      </c>
      <c r="M11" s="8">
        <f t="shared" si="109"/>
        <v>7</v>
      </c>
      <c r="N11" s="10">
        <v>2</v>
      </c>
      <c r="O11" s="10">
        <v>2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>
        <v>1</v>
      </c>
      <c r="AK11" s="10">
        <v>3</v>
      </c>
      <c r="AL11" s="10"/>
      <c r="AM11" s="10"/>
      <c r="AN11" s="10">
        <v>2</v>
      </c>
      <c r="AO11" s="10">
        <v>2</v>
      </c>
      <c r="AP11" s="10"/>
      <c r="AQ11" s="10"/>
      <c r="AR11" s="10"/>
      <c r="AS11" s="10"/>
      <c r="AT11" s="8">
        <f t="shared" si="106"/>
        <v>3</v>
      </c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>
        <v>1</v>
      </c>
      <c r="BX11" s="10">
        <v>3</v>
      </c>
      <c r="BY11" s="8">
        <f t="shared" si="110"/>
        <v>0</v>
      </c>
      <c r="BZ11" s="10"/>
      <c r="CA11" s="10"/>
      <c r="CB11" s="10"/>
      <c r="CC11" s="10"/>
      <c r="CD11" s="10"/>
      <c r="CE11" s="10"/>
      <c r="CF11" s="10"/>
      <c r="CG11" s="10"/>
      <c r="CH11" s="10"/>
      <c r="CI11" s="8">
        <f t="shared" si="111"/>
        <v>0</v>
      </c>
      <c r="CJ11" s="10"/>
      <c r="CK11" s="10"/>
      <c r="CL11" s="10"/>
      <c r="CM11" s="10"/>
      <c r="CN11" s="10"/>
      <c r="CO11" s="10"/>
      <c r="CP11" s="8">
        <f t="shared" si="112"/>
        <v>0</v>
      </c>
      <c r="CQ11" s="10"/>
      <c r="CR11" s="10"/>
      <c r="CS11" s="8">
        <f t="shared" si="113"/>
        <v>0</v>
      </c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8">
        <f t="shared" si="114"/>
        <v>0</v>
      </c>
      <c r="DE11" s="10"/>
      <c r="DF11" s="10"/>
      <c r="DG11" s="10"/>
      <c r="DH11" s="10"/>
      <c r="DI11" s="10"/>
      <c r="DJ11" s="10"/>
      <c r="DK11" s="10"/>
      <c r="DL11" s="10"/>
    </row>
    <row r="12" spans="1:116" s="11" customFormat="1" x14ac:dyDescent="0.3">
      <c r="A12" s="10">
        <f t="shared" si="115"/>
        <v>6</v>
      </c>
      <c r="B12" s="10" t="s">
        <v>22</v>
      </c>
      <c r="C12" s="8">
        <f t="shared" si="107"/>
        <v>10</v>
      </c>
      <c r="D12" s="8">
        <f t="shared" si="108"/>
        <v>0</v>
      </c>
      <c r="E12" s="10"/>
      <c r="F12" s="10"/>
      <c r="G12" s="10"/>
      <c r="H12" s="10"/>
      <c r="I12" s="10"/>
      <c r="J12" s="10"/>
      <c r="K12" s="10"/>
      <c r="L12" s="10"/>
      <c r="M12" s="8">
        <f t="shared" si="109"/>
        <v>8</v>
      </c>
      <c r="N12" s="10">
        <v>3</v>
      </c>
      <c r="O12" s="10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>
        <v>2</v>
      </c>
      <c r="AI12" s="10">
        <v>2</v>
      </c>
      <c r="AJ12" s="10">
        <v>2</v>
      </c>
      <c r="AK12" s="10">
        <v>2</v>
      </c>
      <c r="AL12" s="10"/>
      <c r="AM12" s="10"/>
      <c r="AN12" s="10"/>
      <c r="AO12" s="10"/>
      <c r="AP12" s="10"/>
      <c r="AQ12" s="10"/>
      <c r="AR12" s="10">
        <v>1</v>
      </c>
      <c r="AS12" s="10">
        <v>3</v>
      </c>
      <c r="AT12" s="8">
        <f t="shared" si="106"/>
        <v>2</v>
      </c>
      <c r="AU12" s="10"/>
      <c r="AV12" s="10"/>
      <c r="AW12" s="10"/>
      <c r="AX12" s="10"/>
      <c r="AY12" s="10"/>
      <c r="AZ12" s="10"/>
      <c r="BA12" s="10"/>
      <c r="BB12" s="10"/>
      <c r="BC12" s="10">
        <v>2</v>
      </c>
      <c r="BD12" s="10">
        <v>2</v>
      </c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8">
        <f t="shared" si="110"/>
        <v>0</v>
      </c>
      <c r="BZ12" s="10"/>
      <c r="CA12" s="10"/>
      <c r="CB12" s="10"/>
      <c r="CC12" s="10"/>
      <c r="CD12" s="10"/>
      <c r="CE12" s="10"/>
      <c r="CF12" s="10"/>
      <c r="CG12" s="10"/>
      <c r="CH12" s="10"/>
      <c r="CI12" s="8">
        <f t="shared" si="111"/>
        <v>0</v>
      </c>
      <c r="CJ12" s="10"/>
      <c r="CK12" s="10"/>
      <c r="CL12" s="10"/>
      <c r="CM12" s="10"/>
      <c r="CN12" s="10"/>
      <c r="CO12" s="10"/>
      <c r="CP12" s="8">
        <f t="shared" si="112"/>
        <v>0</v>
      </c>
      <c r="CQ12" s="10"/>
      <c r="CR12" s="10"/>
      <c r="CS12" s="8">
        <f t="shared" si="113"/>
        <v>0</v>
      </c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8">
        <f t="shared" si="114"/>
        <v>0</v>
      </c>
      <c r="DE12" s="10"/>
      <c r="DF12" s="10"/>
      <c r="DG12" s="10"/>
      <c r="DH12" s="10"/>
      <c r="DI12" s="10"/>
      <c r="DJ12" s="10"/>
      <c r="DK12" s="10"/>
      <c r="DL12" s="10"/>
    </row>
    <row r="13" spans="1:116" s="11" customFormat="1" x14ac:dyDescent="0.3">
      <c r="A13" s="10">
        <f t="shared" si="115"/>
        <v>7</v>
      </c>
      <c r="B13" s="10" t="s">
        <v>78</v>
      </c>
      <c r="C13" s="8">
        <f t="shared" si="107"/>
        <v>0</v>
      </c>
      <c r="D13" s="8">
        <f t="shared" si="108"/>
        <v>0</v>
      </c>
      <c r="E13" s="10"/>
      <c r="F13" s="10"/>
      <c r="G13" s="10"/>
      <c r="H13" s="10"/>
      <c r="I13" s="10"/>
      <c r="J13" s="10"/>
      <c r="K13" s="10"/>
      <c r="L13" s="10"/>
      <c r="M13" s="8">
        <f t="shared" si="109"/>
        <v>0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8">
        <f t="shared" si="106"/>
        <v>0</v>
      </c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8">
        <f t="shared" si="110"/>
        <v>0</v>
      </c>
      <c r="BZ13" s="10"/>
      <c r="CA13" s="10"/>
      <c r="CB13" s="10"/>
      <c r="CC13" s="10"/>
      <c r="CD13" s="10"/>
      <c r="CE13" s="10"/>
      <c r="CF13" s="10"/>
      <c r="CG13" s="10"/>
      <c r="CH13" s="10"/>
      <c r="CI13" s="8">
        <f t="shared" si="111"/>
        <v>0</v>
      </c>
      <c r="CJ13" s="10"/>
      <c r="CK13" s="10"/>
      <c r="CL13" s="10"/>
      <c r="CM13" s="10"/>
      <c r="CN13" s="10"/>
      <c r="CO13" s="10"/>
      <c r="CP13" s="8">
        <f t="shared" si="112"/>
        <v>0</v>
      </c>
      <c r="CQ13" s="10"/>
      <c r="CR13" s="10"/>
      <c r="CS13" s="8">
        <f t="shared" si="113"/>
        <v>0</v>
      </c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8">
        <f t="shared" si="114"/>
        <v>0</v>
      </c>
      <c r="DE13" s="10"/>
      <c r="DF13" s="10"/>
      <c r="DG13" s="10"/>
      <c r="DH13" s="10"/>
      <c r="DI13" s="10"/>
      <c r="DJ13" s="10"/>
      <c r="DK13" s="10"/>
      <c r="DL13" s="10"/>
    </row>
    <row r="14" spans="1:116" s="11" customFormat="1" x14ac:dyDescent="0.3">
      <c r="A14" s="10">
        <f t="shared" si="115"/>
        <v>8</v>
      </c>
      <c r="B14" s="10" t="s">
        <v>13</v>
      </c>
      <c r="C14" s="8">
        <f t="shared" si="107"/>
        <v>2</v>
      </c>
      <c r="D14" s="8">
        <f t="shared" si="108"/>
        <v>0</v>
      </c>
      <c r="E14" s="10"/>
      <c r="F14" s="10"/>
      <c r="G14" s="10"/>
      <c r="H14" s="10"/>
      <c r="I14" s="10"/>
      <c r="J14" s="10"/>
      <c r="K14" s="10"/>
      <c r="L14" s="10"/>
      <c r="M14" s="8">
        <f t="shared" si="109"/>
        <v>2</v>
      </c>
      <c r="N14" s="10"/>
      <c r="O14" s="10"/>
      <c r="P14" s="10">
        <v>2</v>
      </c>
      <c r="Q14" s="10">
        <v>2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8">
        <f t="shared" si="106"/>
        <v>0</v>
      </c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8">
        <f t="shared" si="110"/>
        <v>0</v>
      </c>
      <c r="BZ14" s="10"/>
      <c r="CA14" s="10"/>
      <c r="CB14" s="10"/>
      <c r="CC14" s="10"/>
      <c r="CD14" s="10"/>
      <c r="CE14" s="10"/>
      <c r="CF14" s="10"/>
      <c r="CG14" s="10"/>
      <c r="CH14" s="10"/>
      <c r="CI14" s="8">
        <f t="shared" si="111"/>
        <v>0</v>
      </c>
      <c r="CJ14" s="10"/>
      <c r="CK14" s="10"/>
      <c r="CL14" s="10"/>
      <c r="CM14" s="10"/>
      <c r="CN14" s="10"/>
      <c r="CO14" s="10"/>
      <c r="CP14" s="8">
        <f t="shared" si="112"/>
        <v>0</v>
      </c>
      <c r="CQ14" s="10"/>
      <c r="CR14" s="10"/>
      <c r="CS14" s="8">
        <f t="shared" si="113"/>
        <v>0</v>
      </c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8">
        <f t="shared" si="114"/>
        <v>0</v>
      </c>
      <c r="DE14" s="10"/>
      <c r="DF14" s="10"/>
      <c r="DG14" s="10"/>
      <c r="DH14" s="10"/>
      <c r="DI14" s="10"/>
      <c r="DJ14" s="10"/>
      <c r="DK14" s="10"/>
      <c r="DL14" s="10"/>
    </row>
    <row r="15" spans="1:116" s="11" customFormat="1" x14ac:dyDescent="0.3">
      <c r="A15" s="10">
        <f t="shared" si="115"/>
        <v>9</v>
      </c>
      <c r="B15" s="10" t="s">
        <v>92</v>
      </c>
      <c r="C15" s="8">
        <f t="shared" si="107"/>
        <v>9</v>
      </c>
      <c r="D15" s="8">
        <f t="shared" si="108"/>
        <v>0</v>
      </c>
      <c r="E15" s="10"/>
      <c r="F15" s="10"/>
      <c r="G15" s="10"/>
      <c r="H15" s="10"/>
      <c r="I15" s="10"/>
      <c r="J15" s="10"/>
      <c r="K15" s="10"/>
      <c r="L15" s="10"/>
      <c r="M15" s="8">
        <f t="shared" si="109"/>
        <v>6</v>
      </c>
      <c r="N15" s="10"/>
      <c r="O15" s="10"/>
      <c r="P15" s="10">
        <v>3</v>
      </c>
      <c r="Q15" s="10">
        <v>1</v>
      </c>
      <c r="R15" s="10"/>
      <c r="S15" s="10"/>
      <c r="T15" s="10"/>
      <c r="U15" s="10"/>
      <c r="V15" s="10"/>
      <c r="W15" s="10"/>
      <c r="X15" s="10"/>
      <c r="Y15" s="10"/>
      <c r="Z15" s="10">
        <v>2</v>
      </c>
      <c r="AA15" s="10">
        <v>2</v>
      </c>
      <c r="AB15" s="10"/>
      <c r="AC15" s="10"/>
      <c r="AD15" s="10"/>
      <c r="AE15" s="10"/>
      <c r="AF15" s="10"/>
      <c r="AG15" s="10"/>
      <c r="AH15" s="10"/>
      <c r="AI15" s="10"/>
      <c r="AJ15" s="10">
        <v>2</v>
      </c>
      <c r="AK15" s="10">
        <v>2</v>
      </c>
      <c r="AL15" s="10"/>
      <c r="AM15" s="10"/>
      <c r="AN15" s="10">
        <v>3</v>
      </c>
      <c r="AO15" s="10">
        <v>1</v>
      </c>
      <c r="AP15" s="10"/>
      <c r="AQ15" s="10"/>
      <c r="AR15" s="10"/>
      <c r="AS15" s="10"/>
      <c r="AT15" s="8">
        <f t="shared" si="106"/>
        <v>0</v>
      </c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8">
        <f t="shared" si="110"/>
        <v>0</v>
      </c>
      <c r="BZ15" s="10"/>
      <c r="CA15" s="10"/>
      <c r="CB15" s="10"/>
      <c r="CC15" s="10"/>
      <c r="CD15" s="10"/>
      <c r="CE15" s="10"/>
      <c r="CF15" s="10"/>
      <c r="CG15" s="10"/>
      <c r="CH15" s="10"/>
      <c r="CI15" s="8">
        <f t="shared" si="111"/>
        <v>0</v>
      </c>
      <c r="CJ15" s="10"/>
      <c r="CK15" s="10"/>
      <c r="CL15" s="10"/>
      <c r="CM15" s="10"/>
      <c r="CN15" s="10"/>
      <c r="CO15" s="10"/>
      <c r="CP15" s="8">
        <f t="shared" si="112"/>
        <v>0</v>
      </c>
      <c r="CQ15" s="10"/>
      <c r="CR15" s="10"/>
      <c r="CS15" s="8">
        <f t="shared" si="113"/>
        <v>3</v>
      </c>
      <c r="CT15" s="10"/>
      <c r="CU15" s="10"/>
      <c r="CV15" s="10"/>
      <c r="CW15" s="10"/>
      <c r="CX15" s="10"/>
      <c r="CY15" s="10"/>
      <c r="CZ15" s="10"/>
      <c r="DA15" s="10"/>
      <c r="DB15" s="10">
        <v>1</v>
      </c>
      <c r="DC15" s="10">
        <v>3</v>
      </c>
      <c r="DD15" s="8">
        <f t="shared" si="114"/>
        <v>0</v>
      </c>
      <c r="DE15" s="10"/>
      <c r="DF15" s="10"/>
      <c r="DG15" s="10"/>
      <c r="DH15" s="10"/>
      <c r="DI15" s="10"/>
      <c r="DJ15" s="10"/>
      <c r="DK15" s="10"/>
      <c r="DL15" s="10"/>
    </row>
    <row r="16" spans="1:116" s="11" customFormat="1" x14ac:dyDescent="0.3">
      <c r="A16" s="10">
        <f t="shared" si="115"/>
        <v>10</v>
      </c>
      <c r="B16" s="10" t="s">
        <v>47</v>
      </c>
      <c r="C16" s="8">
        <f t="shared" si="107"/>
        <v>12</v>
      </c>
      <c r="D16" s="8">
        <f t="shared" si="108"/>
        <v>0</v>
      </c>
      <c r="E16" s="10"/>
      <c r="F16" s="10"/>
      <c r="G16" s="10"/>
      <c r="H16" s="10"/>
      <c r="I16" s="10"/>
      <c r="J16" s="10"/>
      <c r="K16" s="10"/>
      <c r="L16" s="10"/>
      <c r="M16" s="8">
        <f t="shared" si="109"/>
        <v>12</v>
      </c>
      <c r="N16" s="10"/>
      <c r="O16" s="10"/>
      <c r="P16" s="10"/>
      <c r="Q16" s="10"/>
      <c r="R16" s="10">
        <v>2</v>
      </c>
      <c r="S16" s="10">
        <v>2</v>
      </c>
      <c r="T16" s="10">
        <v>2</v>
      </c>
      <c r="U16" s="10">
        <v>2</v>
      </c>
      <c r="V16" s="10">
        <v>1</v>
      </c>
      <c r="W16" s="10">
        <v>3</v>
      </c>
      <c r="X16" s="10">
        <v>2</v>
      </c>
      <c r="Y16" s="10">
        <v>2</v>
      </c>
      <c r="Z16" s="10">
        <v>1</v>
      </c>
      <c r="AA16" s="10">
        <v>3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8">
        <f t="shared" si="106"/>
        <v>0</v>
      </c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8">
        <f t="shared" si="110"/>
        <v>0</v>
      </c>
      <c r="BZ16" s="10"/>
      <c r="CA16" s="10"/>
      <c r="CB16" s="10"/>
      <c r="CC16" s="10"/>
      <c r="CD16" s="10"/>
      <c r="CE16" s="10"/>
      <c r="CF16" s="10"/>
      <c r="CG16" s="10"/>
      <c r="CH16" s="10"/>
      <c r="CI16" s="8">
        <f t="shared" si="111"/>
        <v>0</v>
      </c>
      <c r="CJ16" s="10"/>
      <c r="CK16" s="10"/>
      <c r="CL16" s="10"/>
      <c r="CM16" s="10"/>
      <c r="CN16" s="10"/>
      <c r="CO16" s="10"/>
      <c r="CP16" s="8">
        <f t="shared" si="112"/>
        <v>0</v>
      </c>
      <c r="CQ16" s="10"/>
      <c r="CR16" s="10"/>
      <c r="CS16" s="8">
        <f t="shared" si="113"/>
        <v>0</v>
      </c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8">
        <f t="shared" si="114"/>
        <v>0</v>
      </c>
      <c r="DE16" s="10"/>
      <c r="DF16" s="10"/>
      <c r="DG16" s="10"/>
      <c r="DH16" s="10"/>
      <c r="DI16" s="10"/>
      <c r="DJ16" s="10"/>
      <c r="DK16" s="10"/>
      <c r="DL16" s="10"/>
    </row>
    <row r="17" spans="1:116" s="11" customFormat="1" x14ac:dyDescent="0.3">
      <c r="A17" s="10">
        <f t="shared" si="115"/>
        <v>11</v>
      </c>
      <c r="B17" s="10" t="s">
        <v>4</v>
      </c>
      <c r="C17" s="8">
        <f t="shared" si="107"/>
        <v>19.75</v>
      </c>
      <c r="D17" s="8">
        <f t="shared" si="108"/>
        <v>0</v>
      </c>
      <c r="E17" s="10"/>
      <c r="F17" s="10"/>
      <c r="G17" s="10"/>
      <c r="H17" s="10"/>
      <c r="I17" s="10"/>
      <c r="J17" s="10"/>
      <c r="K17" s="10"/>
      <c r="L17" s="10"/>
      <c r="M17" s="8">
        <f t="shared" si="109"/>
        <v>1</v>
      </c>
      <c r="N17" s="10"/>
      <c r="O17" s="10"/>
      <c r="P17" s="10"/>
      <c r="Q17" s="10"/>
      <c r="R17" s="10">
        <v>3</v>
      </c>
      <c r="S17" s="10">
        <v>1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8">
        <f t="shared" si="106"/>
        <v>9</v>
      </c>
      <c r="AU17" s="10"/>
      <c r="AV17" s="10"/>
      <c r="AW17" s="10"/>
      <c r="AX17" s="10"/>
      <c r="AY17" s="10">
        <v>1</v>
      </c>
      <c r="AZ17" s="10">
        <v>3</v>
      </c>
      <c r="BA17" s="10"/>
      <c r="BB17" s="10"/>
      <c r="BC17" s="10"/>
      <c r="BD17" s="10"/>
      <c r="BE17" s="10"/>
      <c r="BF17" s="10"/>
      <c r="BG17" s="10">
        <v>1</v>
      </c>
      <c r="BH17" s="10">
        <v>3</v>
      </c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>
        <v>1</v>
      </c>
      <c r="BT17" s="10">
        <v>3</v>
      </c>
      <c r="BU17" s="10"/>
      <c r="BV17" s="10"/>
      <c r="BW17" s="10"/>
      <c r="BX17" s="10"/>
      <c r="BY17" s="8">
        <f t="shared" si="110"/>
        <v>5.25</v>
      </c>
      <c r="BZ17" s="10"/>
      <c r="CA17" s="10"/>
      <c r="CB17" s="10">
        <v>2</v>
      </c>
      <c r="CC17" s="10">
        <v>2</v>
      </c>
      <c r="CD17" s="10">
        <v>5</v>
      </c>
      <c r="CE17" s="17">
        <v>0.25</v>
      </c>
      <c r="CF17" s="18">
        <v>1</v>
      </c>
      <c r="CG17" s="18">
        <v>3</v>
      </c>
      <c r="CH17" s="10"/>
      <c r="CI17" s="8">
        <f t="shared" si="111"/>
        <v>0</v>
      </c>
      <c r="CJ17" s="10"/>
      <c r="CK17" s="10"/>
      <c r="CL17" s="10"/>
      <c r="CM17" s="10"/>
      <c r="CN17" s="10"/>
      <c r="CO17" s="10"/>
      <c r="CP17" s="8">
        <f t="shared" si="112"/>
        <v>0</v>
      </c>
      <c r="CQ17" s="10"/>
      <c r="CR17" s="10"/>
      <c r="CS17" s="8">
        <f t="shared" si="113"/>
        <v>4.5</v>
      </c>
      <c r="CT17" s="10" t="s">
        <v>139</v>
      </c>
      <c r="CU17" s="10">
        <f>3+1</f>
        <v>4</v>
      </c>
      <c r="CV17" s="10"/>
      <c r="CW17" s="10"/>
      <c r="CX17" s="10">
        <v>4</v>
      </c>
      <c r="CY17" s="10">
        <v>0.5</v>
      </c>
      <c r="CZ17" s="10"/>
      <c r="DA17" s="10"/>
      <c r="DB17" s="10"/>
      <c r="DC17" s="10"/>
      <c r="DD17" s="8">
        <f t="shared" si="114"/>
        <v>0</v>
      </c>
      <c r="DE17" s="10"/>
      <c r="DF17" s="10"/>
      <c r="DG17" s="10"/>
      <c r="DH17" s="10"/>
      <c r="DI17" s="10"/>
      <c r="DJ17" s="10"/>
      <c r="DK17" s="10"/>
      <c r="DL17" s="10"/>
    </row>
    <row r="18" spans="1:116" s="11" customFormat="1" x14ac:dyDescent="0.3">
      <c r="A18" s="10">
        <f t="shared" si="115"/>
        <v>12</v>
      </c>
      <c r="B18" s="10" t="s">
        <v>7</v>
      </c>
      <c r="C18" s="8">
        <f t="shared" si="107"/>
        <v>8</v>
      </c>
      <c r="D18" s="8">
        <f t="shared" si="108"/>
        <v>0</v>
      </c>
      <c r="E18" s="10"/>
      <c r="F18" s="10"/>
      <c r="G18" s="10"/>
      <c r="H18" s="10"/>
      <c r="I18" s="10"/>
      <c r="J18" s="10"/>
      <c r="K18" s="10"/>
      <c r="L18" s="10"/>
      <c r="M18" s="8">
        <f t="shared" si="109"/>
        <v>0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8">
        <f t="shared" si="106"/>
        <v>2</v>
      </c>
      <c r="AU18" s="10"/>
      <c r="AV18" s="10"/>
      <c r="AW18" s="10"/>
      <c r="AX18" s="10"/>
      <c r="AY18" s="10"/>
      <c r="AZ18" s="10"/>
      <c r="BA18" s="10">
        <v>2</v>
      </c>
      <c r="BB18" s="10">
        <v>2</v>
      </c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8">
        <f t="shared" si="110"/>
        <v>3</v>
      </c>
      <c r="BZ18" s="10">
        <v>1</v>
      </c>
      <c r="CA18" s="10">
        <v>3</v>
      </c>
      <c r="CB18" s="10"/>
      <c r="CC18" s="10"/>
      <c r="CD18" s="10"/>
      <c r="CE18" s="10"/>
      <c r="CF18" s="10"/>
      <c r="CG18" s="10"/>
      <c r="CH18" s="10"/>
      <c r="CI18" s="8">
        <f t="shared" si="111"/>
        <v>0</v>
      </c>
      <c r="CJ18" s="10"/>
      <c r="CK18" s="10"/>
      <c r="CL18" s="10"/>
      <c r="CM18" s="10"/>
      <c r="CN18" s="10"/>
      <c r="CO18" s="10"/>
      <c r="CP18" s="8">
        <f t="shared" si="112"/>
        <v>3</v>
      </c>
      <c r="CQ18" s="10">
        <v>1</v>
      </c>
      <c r="CR18" s="10">
        <v>3</v>
      </c>
      <c r="CS18" s="8">
        <f t="shared" si="113"/>
        <v>0</v>
      </c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8">
        <f t="shared" si="114"/>
        <v>0</v>
      </c>
      <c r="DE18" s="10"/>
      <c r="DF18" s="10"/>
      <c r="DG18" s="10"/>
      <c r="DH18" s="10"/>
      <c r="DI18" s="10"/>
      <c r="DJ18" s="10"/>
      <c r="DK18" s="10"/>
      <c r="DL18" s="10"/>
    </row>
    <row r="19" spans="1:116" s="11" customFormat="1" x14ac:dyDescent="0.3">
      <c r="A19" s="10">
        <f t="shared" si="115"/>
        <v>13</v>
      </c>
      <c r="B19" s="10" t="s">
        <v>93</v>
      </c>
      <c r="C19" s="8">
        <f t="shared" si="107"/>
        <v>24</v>
      </c>
      <c r="D19" s="8">
        <f t="shared" si="108"/>
        <v>0</v>
      </c>
      <c r="E19" s="10"/>
      <c r="F19" s="10"/>
      <c r="G19" s="10"/>
      <c r="H19" s="10"/>
      <c r="I19" s="10"/>
      <c r="J19" s="10"/>
      <c r="K19" s="10"/>
      <c r="L19" s="10"/>
      <c r="M19" s="8">
        <f t="shared" si="109"/>
        <v>4</v>
      </c>
      <c r="N19" s="10"/>
      <c r="O19" s="10"/>
      <c r="P19" s="10"/>
      <c r="Q19" s="10"/>
      <c r="R19" s="10"/>
      <c r="S19" s="10"/>
      <c r="T19" s="10">
        <v>2</v>
      </c>
      <c r="U19" s="10">
        <v>2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>
        <v>2</v>
      </c>
      <c r="AM19" s="10">
        <v>2</v>
      </c>
      <c r="AN19" s="10"/>
      <c r="AO19" s="10"/>
      <c r="AP19" s="10"/>
      <c r="AQ19" s="10"/>
      <c r="AR19" s="10"/>
      <c r="AS19" s="10"/>
      <c r="AT19" s="8">
        <f t="shared" si="106"/>
        <v>6</v>
      </c>
      <c r="AU19" s="10"/>
      <c r="AV19" s="10"/>
      <c r="AW19" s="10"/>
      <c r="AX19" s="10"/>
      <c r="AY19" s="10"/>
      <c r="AZ19" s="10"/>
      <c r="BA19" s="10"/>
      <c r="BB19" s="10"/>
      <c r="BC19" s="10">
        <v>3</v>
      </c>
      <c r="BD19" s="10">
        <v>1</v>
      </c>
      <c r="BE19" s="10">
        <v>2</v>
      </c>
      <c r="BF19" s="10">
        <v>2</v>
      </c>
      <c r="BG19" s="10"/>
      <c r="BH19" s="10"/>
      <c r="BI19" s="10">
        <v>1</v>
      </c>
      <c r="BJ19" s="10">
        <v>3</v>
      </c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8">
        <f t="shared" si="110"/>
        <v>7</v>
      </c>
      <c r="BZ19" s="10">
        <v>2</v>
      </c>
      <c r="CA19" s="10">
        <v>2</v>
      </c>
      <c r="CB19" s="10"/>
      <c r="CC19" s="10"/>
      <c r="CD19" s="10">
        <v>1</v>
      </c>
      <c r="CE19" s="10">
        <v>3</v>
      </c>
      <c r="CF19" s="10">
        <v>2</v>
      </c>
      <c r="CG19" s="10">
        <v>2</v>
      </c>
      <c r="CH19" s="10"/>
      <c r="CI19" s="8">
        <f t="shared" si="111"/>
        <v>2</v>
      </c>
      <c r="CJ19" s="10"/>
      <c r="CK19" s="10"/>
      <c r="CL19" s="10"/>
      <c r="CM19" s="10"/>
      <c r="CN19" s="10">
        <v>2</v>
      </c>
      <c r="CO19" s="10">
        <v>2</v>
      </c>
      <c r="CP19" s="8">
        <f t="shared" si="112"/>
        <v>0</v>
      </c>
      <c r="CQ19" s="10"/>
      <c r="CR19" s="10"/>
      <c r="CS19" s="8">
        <f t="shared" si="113"/>
        <v>5</v>
      </c>
      <c r="CT19" s="10">
        <v>2</v>
      </c>
      <c r="CU19" s="10">
        <f>2</f>
        <v>2</v>
      </c>
      <c r="CV19" s="10">
        <v>2</v>
      </c>
      <c r="CW19" s="10">
        <v>2</v>
      </c>
      <c r="CX19" s="10"/>
      <c r="CY19" s="10"/>
      <c r="CZ19" s="10">
        <v>3</v>
      </c>
      <c r="DA19" s="10">
        <v>1</v>
      </c>
      <c r="DB19" s="10"/>
      <c r="DC19" s="10"/>
      <c r="DD19" s="8">
        <f t="shared" si="114"/>
        <v>0</v>
      </c>
      <c r="DE19" s="10"/>
      <c r="DF19" s="10"/>
      <c r="DG19" s="10"/>
      <c r="DH19" s="10"/>
      <c r="DI19" s="10"/>
      <c r="DJ19" s="10"/>
      <c r="DK19" s="10"/>
      <c r="DL19" s="10"/>
    </row>
    <row r="20" spans="1:116" s="11" customFormat="1" x14ac:dyDescent="0.3">
      <c r="A20" s="10">
        <f t="shared" si="115"/>
        <v>14</v>
      </c>
      <c r="B20" s="10" t="s">
        <v>84</v>
      </c>
      <c r="C20" s="8">
        <f t="shared" si="107"/>
        <v>10.5</v>
      </c>
      <c r="D20" s="8">
        <f t="shared" si="108"/>
        <v>0</v>
      </c>
      <c r="E20" s="10"/>
      <c r="F20" s="10"/>
      <c r="G20" s="10"/>
      <c r="H20" s="10"/>
      <c r="I20" s="10"/>
      <c r="J20" s="10"/>
      <c r="K20" s="10"/>
      <c r="L20" s="10"/>
      <c r="M20" s="8">
        <f t="shared" si="109"/>
        <v>1</v>
      </c>
      <c r="N20" s="10"/>
      <c r="O20" s="10"/>
      <c r="P20" s="10"/>
      <c r="Q20" s="10"/>
      <c r="R20" s="10"/>
      <c r="S20" s="10"/>
      <c r="T20" s="10">
        <v>3</v>
      </c>
      <c r="U20" s="10">
        <v>1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8">
        <f t="shared" si="106"/>
        <v>1</v>
      </c>
      <c r="AU20" s="10"/>
      <c r="AV20" s="10"/>
      <c r="AW20" s="10"/>
      <c r="AX20" s="10"/>
      <c r="AY20" s="10"/>
      <c r="AZ20" s="10"/>
      <c r="BA20" s="10"/>
      <c r="BB20" s="10"/>
      <c r="BC20" s="10">
        <v>3</v>
      </c>
      <c r="BD20" s="10">
        <v>1</v>
      </c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8">
        <f t="shared" si="110"/>
        <v>1</v>
      </c>
      <c r="BZ20" s="10">
        <v>3</v>
      </c>
      <c r="CA20" s="10">
        <v>1</v>
      </c>
      <c r="CB20" s="10"/>
      <c r="CC20" s="10"/>
      <c r="CD20" s="10"/>
      <c r="CE20" s="10"/>
      <c r="CF20" s="10"/>
      <c r="CG20" s="10"/>
      <c r="CH20" s="10"/>
      <c r="CI20" s="8">
        <f t="shared" si="111"/>
        <v>0</v>
      </c>
      <c r="CJ20" s="10"/>
      <c r="CK20" s="10"/>
      <c r="CL20" s="10"/>
      <c r="CM20" s="10"/>
      <c r="CN20" s="10"/>
      <c r="CO20" s="10"/>
      <c r="CP20" s="8">
        <f t="shared" si="112"/>
        <v>0</v>
      </c>
      <c r="CQ20" s="10"/>
      <c r="CR20" s="10"/>
      <c r="CS20" s="8">
        <f t="shared" si="113"/>
        <v>2.5</v>
      </c>
      <c r="CT20" s="10"/>
      <c r="CU20" s="10"/>
      <c r="CV20" s="10"/>
      <c r="CW20" s="10"/>
      <c r="CX20" s="10"/>
      <c r="CY20" s="10"/>
      <c r="CZ20" s="10"/>
      <c r="DA20" s="10"/>
      <c r="DB20" s="10" t="s">
        <v>226</v>
      </c>
      <c r="DC20" s="10">
        <f>2+0.5</f>
        <v>2.5</v>
      </c>
      <c r="DD20" s="8">
        <f t="shared" si="114"/>
        <v>5</v>
      </c>
      <c r="DE20" s="10" t="s">
        <v>147</v>
      </c>
      <c r="DF20" s="10">
        <f>3+2</f>
        <v>5</v>
      </c>
      <c r="DG20" s="10"/>
      <c r="DH20" s="10"/>
      <c r="DI20" s="10"/>
      <c r="DJ20" s="10"/>
      <c r="DK20" s="10"/>
      <c r="DL20" s="10"/>
    </row>
    <row r="21" spans="1:116" s="11" customFormat="1" x14ac:dyDescent="0.3">
      <c r="A21" s="10">
        <f t="shared" si="115"/>
        <v>15</v>
      </c>
      <c r="B21" s="10" t="s">
        <v>6</v>
      </c>
      <c r="C21" s="8">
        <f t="shared" si="107"/>
        <v>8</v>
      </c>
      <c r="D21" s="8">
        <f t="shared" si="108"/>
        <v>1</v>
      </c>
      <c r="E21" s="10"/>
      <c r="F21" s="10"/>
      <c r="G21" s="10">
        <v>3</v>
      </c>
      <c r="H21" s="10">
        <v>1</v>
      </c>
      <c r="I21" s="10"/>
      <c r="J21" s="10"/>
      <c r="K21" s="10"/>
      <c r="L21" s="10"/>
      <c r="M21" s="8">
        <f t="shared" si="109"/>
        <v>2</v>
      </c>
      <c r="N21" s="10"/>
      <c r="O21" s="10"/>
      <c r="P21" s="10"/>
      <c r="Q21" s="10"/>
      <c r="R21" s="10"/>
      <c r="S21" s="10"/>
      <c r="T21" s="10"/>
      <c r="U21" s="10"/>
      <c r="V21" s="10">
        <v>2</v>
      </c>
      <c r="W21" s="10">
        <v>2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8">
        <f t="shared" si="106"/>
        <v>2</v>
      </c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>
        <v>2</v>
      </c>
      <c r="BF21" s="10">
        <v>2</v>
      </c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8">
        <f t="shared" si="110"/>
        <v>0</v>
      </c>
      <c r="BZ21" s="10"/>
      <c r="CA21" s="10"/>
      <c r="CB21" s="10"/>
      <c r="CC21" s="10"/>
      <c r="CD21" s="10"/>
      <c r="CE21" s="10"/>
      <c r="CF21" s="10"/>
      <c r="CG21" s="10"/>
      <c r="CH21" s="10"/>
      <c r="CI21" s="8">
        <f t="shared" si="111"/>
        <v>1</v>
      </c>
      <c r="CJ21" s="10">
        <v>3</v>
      </c>
      <c r="CK21" s="10">
        <v>1</v>
      </c>
      <c r="CL21" s="10"/>
      <c r="CM21" s="10"/>
      <c r="CN21" s="10"/>
      <c r="CO21" s="10"/>
      <c r="CP21" s="8">
        <f t="shared" si="112"/>
        <v>2</v>
      </c>
      <c r="CQ21" s="10">
        <v>2</v>
      </c>
      <c r="CR21" s="10">
        <v>2</v>
      </c>
      <c r="CS21" s="8">
        <f t="shared" si="113"/>
        <v>0</v>
      </c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8">
        <f t="shared" si="114"/>
        <v>0</v>
      </c>
      <c r="DE21" s="10"/>
      <c r="DF21" s="10"/>
      <c r="DG21" s="10"/>
      <c r="DH21" s="10"/>
      <c r="DI21" s="10"/>
      <c r="DJ21" s="10"/>
      <c r="DK21" s="10"/>
      <c r="DL21" s="10"/>
    </row>
    <row r="22" spans="1:116" s="11" customFormat="1" x14ac:dyDescent="0.3">
      <c r="A22" s="10">
        <f t="shared" si="115"/>
        <v>16</v>
      </c>
      <c r="B22" s="10" t="s">
        <v>8</v>
      </c>
      <c r="C22" s="8">
        <f t="shared" si="107"/>
        <v>16</v>
      </c>
      <c r="D22" s="8">
        <f t="shared" si="108"/>
        <v>0</v>
      </c>
      <c r="E22" s="10"/>
      <c r="F22" s="10"/>
      <c r="G22" s="10"/>
      <c r="H22" s="10"/>
      <c r="I22" s="10"/>
      <c r="J22" s="10"/>
      <c r="K22" s="10"/>
      <c r="L22" s="10"/>
      <c r="M22" s="8">
        <f t="shared" si="109"/>
        <v>11</v>
      </c>
      <c r="N22" s="10"/>
      <c r="O22" s="10"/>
      <c r="P22" s="10"/>
      <c r="Q22" s="10"/>
      <c r="R22" s="10"/>
      <c r="S22" s="10"/>
      <c r="T22" s="10"/>
      <c r="U22" s="10"/>
      <c r="V22" s="10">
        <v>3</v>
      </c>
      <c r="W22" s="10">
        <v>1</v>
      </c>
      <c r="X22" s="10"/>
      <c r="Y22" s="10"/>
      <c r="Z22" s="10"/>
      <c r="AA22" s="10"/>
      <c r="AB22" s="10">
        <v>1</v>
      </c>
      <c r="AC22" s="10">
        <v>3</v>
      </c>
      <c r="AD22" s="10"/>
      <c r="AE22" s="10"/>
      <c r="AF22" s="10"/>
      <c r="AG22" s="10"/>
      <c r="AH22" s="10">
        <v>2</v>
      </c>
      <c r="AI22" s="10">
        <v>2</v>
      </c>
      <c r="AJ22" s="10"/>
      <c r="AK22" s="10"/>
      <c r="AL22" s="10">
        <v>2</v>
      </c>
      <c r="AM22" s="10">
        <v>2</v>
      </c>
      <c r="AN22" s="10"/>
      <c r="AO22" s="10"/>
      <c r="AP22" s="10"/>
      <c r="AQ22" s="10"/>
      <c r="AR22" s="10">
        <v>1</v>
      </c>
      <c r="AS22" s="10">
        <v>3</v>
      </c>
      <c r="AT22" s="8">
        <f t="shared" si="106"/>
        <v>5</v>
      </c>
      <c r="AU22" s="10"/>
      <c r="AV22" s="10"/>
      <c r="AW22" s="10"/>
      <c r="AX22" s="10"/>
      <c r="AY22" s="10"/>
      <c r="AZ22" s="10"/>
      <c r="BA22" s="10">
        <v>1</v>
      </c>
      <c r="BB22" s="10">
        <v>3</v>
      </c>
      <c r="BC22" s="10"/>
      <c r="BD22" s="10"/>
      <c r="BE22" s="10">
        <v>2</v>
      </c>
      <c r="BF22" s="10">
        <v>2</v>
      </c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8">
        <f t="shared" si="110"/>
        <v>0</v>
      </c>
      <c r="BZ22" s="10"/>
      <c r="CA22" s="10"/>
      <c r="CB22" s="10"/>
      <c r="CC22" s="10"/>
      <c r="CD22" s="10"/>
      <c r="CE22" s="10"/>
      <c r="CF22" s="10"/>
      <c r="CG22" s="10"/>
      <c r="CH22" s="10"/>
      <c r="CI22" s="8">
        <f t="shared" si="111"/>
        <v>0</v>
      </c>
      <c r="CJ22" s="10"/>
      <c r="CK22" s="10"/>
      <c r="CL22" s="10"/>
      <c r="CM22" s="10"/>
      <c r="CN22" s="10"/>
      <c r="CO22" s="10"/>
      <c r="CP22" s="8">
        <f t="shared" si="112"/>
        <v>0</v>
      </c>
      <c r="CQ22" s="10"/>
      <c r="CR22" s="10"/>
      <c r="CS22" s="8">
        <f t="shared" si="113"/>
        <v>0</v>
      </c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8">
        <f t="shared" si="114"/>
        <v>0</v>
      </c>
      <c r="DE22" s="10"/>
      <c r="DF22" s="10"/>
      <c r="DG22" s="10"/>
      <c r="DH22" s="10"/>
      <c r="DI22" s="10"/>
      <c r="DJ22" s="10"/>
      <c r="DK22" s="10"/>
      <c r="DL22" s="10"/>
    </row>
    <row r="23" spans="1:116" s="11" customFormat="1" x14ac:dyDescent="0.3">
      <c r="A23" s="10">
        <f t="shared" si="115"/>
        <v>17</v>
      </c>
      <c r="B23" s="10" t="s">
        <v>42</v>
      </c>
      <c r="C23" s="8">
        <f t="shared" si="107"/>
        <v>13.25</v>
      </c>
      <c r="D23" s="8">
        <f t="shared" si="108"/>
        <v>0</v>
      </c>
      <c r="E23" s="10"/>
      <c r="F23" s="10"/>
      <c r="G23" s="10"/>
      <c r="H23" s="10"/>
      <c r="I23" s="10"/>
      <c r="J23" s="10"/>
      <c r="K23" s="10"/>
      <c r="L23" s="10"/>
      <c r="M23" s="8">
        <f t="shared" si="109"/>
        <v>0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8">
        <f t="shared" si="106"/>
        <v>5</v>
      </c>
      <c r="AU23" s="10">
        <v>1</v>
      </c>
      <c r="AV23" s="10">
        <v>3</v>
      </c>
      <c r="AW23" s="10"/>
      <c r="AX23" s="10"/>
      <c r="AY23" s="10"/>
      <c r="AZ23" s="10"/>
      <c r="BA23" s="10"/>
      <c r="BB23" s="10"/>
      <c r="BC23" s="10"/>
      <c r="BD23" s="10"/>
      <c r="BE23" s="10">
        <v>2</v>
      </c>
      <c r="BF23" s="10">
        <v>2</v>
      </c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8">
        <f t="shared" si="110"/>
        <v>2</v>
      </c>
      <c r="BZ23" s="10"/>
      <c r="CA23" s="10"/>
      <c r="CB23" s="10"/>
      <c r="CC23" s="10"/>
      <c r="CD23" s="10">
        <v>2</v>
      </c>
      <c r="CE23" s="10">
        <v>2</v>
      </c>
      <c r="CF23" s="10"/>
      <c r="CG23" s="10"/>
      <c r="CH23" s="10"/>
      <c r="CI23" s="8">
        <f t="shared" si="111"/>
        <v>6</v>
      </c>
      <c r="CJ23" s="10">
        <v>1</v>
      </c>
      <c r="CK23" s="10">
        <v>3</v>
      </c>
      <c r="CL23" s="10">
        <v>1</v>
      </c>
      <c r="CM23" s="10">
        <v>3</v>
      </c>
      <c r="CN23" s="10"/>
      <c r="CO23" s="10"/>
      <c r="CP23" s="8">
        <f t="shared" si="112"/>
        <v>0</v>
      </c>
      <c r="CQ23" s="10"/>
      <c r="CR23" s="10"/>
      <c r="CS23" s="8">
        <f t="shared" si="113"/>
        <v>0.25</v>
      </c>
      <c r="CT23" s="10"/>
      <c r="CU23" s="10"/>
      <c r="CV23" s="10">
        <v>5</v>
      </c>
      <c r="CW23" s="17">
        <v>0.25</v>
      </c>
      <c r="CX23" s="10"/>
      <c r="CY23" s="10"/>
      <c r="CZ23" s="10"/>
      <c r="DA23" s="10"/>
      <c r="DB23" s="10"/>
      <c r="DC23" s="10"/>
      <c r="DD23" s="8">
        <f t="shared" si="114"/>
        <v>0</v>
      </c>
      <c r="DE23" s="10"/>
      <c r="DF23" s="10"/>
      <c r="DG23" s="10"/>
      <c r="DH23" s="10"/>
      <c r="DI23" s="10"/>
      <c r="DJ23" s="10"/>
      <c r="DK23" s="10"/>
      <c r="DL23" s="10"/>
    </row>
    <row r="24" spans="1:116" s="11" customFormat="1" x14ac:dyDescent="0.3">
      <c r="A24" s="10">
        <f t="shared" si="115"/>
        <v>18</v>
      </c>
      <c r="B24" s="10" t="s">
        <v>25</v>
      </c>
      <c r="C24" s="8">
        <f t="shared" si="107"/>
        <v>2</v>
      </c>
      <c r="D24" s="8">
        <f t="shared" si="108"/>
        <v>0</v>
      </c>
      <c r="E24" s="10"/>
      <c r="F24" s="10"/>
      <c r="G24" s="10"/>
      <c r="H24" s="10"/>
      <c r="I24" s="10"/>
      <c r="J24" s="10"/>
      <c r="K24" s="10"/>
      <c r="L24" s="10"/>
      <c r="M24" s="8">
        <f t="shared" si="109"/>
        <v>0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8">
        <f t="shared" si="106"/>
        <v>0</v>
      </c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8">
        <f t="shared" si="110"/>
        <v>0</v>
      </c>
      <c r="BZ24" s="10"/>
      <c r="CA24" s="10"/>
      <c r="CB24" s="10"/>
      <c r="CC24" s="10"/>
      <c r="CD24" s="10"/>
      <c r="CE24" s="10"/>
      <c r="CF24" s="10"/>
      <c r="CG24" s="10"/>
      <c r="CH24" s="10"/>
      <c r="CI24" s="8">
        <f t="shared" si="111"/>
        <v>2</v>
      </c>
      <c r="CJ24" s="10">
        <v>2</v>
      </c>
      <c r="CK24" s="10">
        <v>2</v>
      </c>
      <c r="CL24" s="10"/>
      <c r="CM24" s="10"/>
      <c r="CN24" s="10"/>
      <c r="CO24" s="10"/>
      <c r="CP24" s="8">
        <f t="shared" si="112"/>
        <v>0</v>
      </c>
      <c r="CQ24" s="10"/>
      <c r="CR24" s="10"/>
      <c r="CS24" s="8">
        <f t="shared" si="113"/>
        <v>0</v>
      </c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8">
        <f t="shared" si="114"/>
        <v>0</v>
      </c>
      <c r="DE24" s="10"/>
      <c r="DF24" s="10"/>
      <c r="DG24" s="10"/>
      <c r="DH24" s="10"/>
      <c r="DI24" s="10"/>
      <c r="DJ24" s="10"/>
      <c r="DK24" s="10"/>
      <c r="DL24" s="10"/>
    </row>
    <row r="25" spans="1:116" s="11" customFormat="1" x14ac:dyDescent="0.3">
      <c r="A25" s="10">
        <f t="shared" si="115"/>
        <v>19</v>
      </c>
      <c r="B25" s="10" t="s">
        <v>37</v>
      </c>
      <c r="C25" s="8">
        <f t="shared" si="107"/>
        <v>2</v>
      </c>
      <c r="D25" s="8">
        <f t="shared" si="108"/>
        <v>0</v>
      </c>
      <c r="E25" s="10"/>
      <c r="F25" s="10"/>
      <c r="G25" s="10"/>
      <c r="H25" s="10"/>
      <c r="I25" s="10"/>
      <c r="J25" s="10"/>
      <c r="K25" s="10"/>
      <c r="L25" s="10"/>
      <c r="M25" s="8">
        <f t="shared" si="109"/>
        <v>0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8">
        <f t="shared" si="106"/>
        <v>0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8">
        <f t="shared" si="110"/>
        <v>2</v>
      </c>
      <c r="BZ25" s="10">
        <v>2</v>
      </c>
      <c r="CA25" s="10">
        <v>2</v>
      </c>
      <c r="CB25" s="10"/>
      <c r="CC25" s="10"/>
      <c r="CD25" s="10"/>
      <c r="CE25" s="10"/>
      <c r="CF25" s="10"/>
      <c r="CG25" s="10"/>
      <c r="CH25" s="10"/>
      <c r="CI25" s="8">
        <f t="shared" si="111"/>
        <v>0</v>
      </c>
      <c r="CJ25" s="10"/>
      <c r="CK25" s="10"/>
      <c r="CL25" s="10"/>
      <c r="CM25" s="10"/>
      <c r="CN25" s="10"/>
      <c r="CO25" s="10"/>
      <c r="CP25" s="8">
        <f t="shared" si="112"/>
        <v>0</v>
      </c>
      <c r="CQ25" s="10"/>
      <c r="CR25" s="10"/>
      <c r="CS25" s="8">
        <f t="shared" si="113"/>
        <v>0</v>
      </c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8">
        <f t="shared" si="114"/>
        <v>0</v>
      </c>
      <c r="DE25" s="10"/>
      <c r="DF25" s="10"/>
      <c r="DG25" s="10"/>
      <c r="DH25" s="10"/>
      <c r="DI25" s="10"/>
      <c r="DJ25" s="10"/>
      <c r="DK25" s="10"/>
      <c r="DL25" s="10"/>
    </row>
    <row r="26" spans="1:116" s="11" customFormat="1" x14ac:dyDescent="0.3">
      <c r="A26" s="10">
        <f t="shared" si="115"/>
        <v>20</v>
      </c>
      <c r="B26" s="10" t="s">
        <v>65</v>
      </c>
      <c r="C26" s="8">
        <f t="shared" si="107"/>
        <v>6.5</v>
      </c>
      <c r="D26" s="8">
        <f t="shared" si="108"/>
        <v>0</v>
      </c>
      <c r="E26" s="10"/>
      <c r="F26" s="10"/>
      <c r="G26" s="10"/>
      <c r="H26" s="10"/>
      <c r="I26" s="10"/>
      <c r="J26" s="10"/>
      <c r="K26" s="10"/>
      <c r="L26" s="10"/>
      <c r="M26" s="8">
        <f t="shared" si="109"/>
        <v>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8">
        <f t="shared" si="106"/>
        <v>4</v>
      </c>
      <c r="AU26" s="10"/>
      <c r="AV26" s="10"/>
      <c r="AW26" s="10"/>
      <c r="AX26" s="10"/>
      <c r="AY26" s="10"/>
      <c r="AZ26" s="10"/>
      <c r="BA26" s="10"/>
      <c r="BB26" s="10"/>
      <c r="BC26" s="10">
        <v>3</v>
      </c>
      <c r="BD26" s="10">
        <v>1</v>
      </c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>
        <v>1</v>
      </c>
      <c r="BV26" s="10">
        <v>3</v>
      </c>
      <c r="BW26" s="10"/>
      <c r="BX26" s="10"/>
      <c r="BY26" s="8">
        <f t="shared" si="110"/>
        <v>2.5</v>
      </c>
      <c r="BZ26" s="10">
        <v>2</v>
      </c>
      <c r="CA26" s="10">
        <v>2</v>
      </c>
      <c r="CB26" s="10"/>
      <c r="CC26" s="10"/>
      <c r="CD26" s="10">
        <v>4</v>
      </c>
      <c r="CE26" s="10">
        <v>0.5</v>
      </c>
      <c r="CF26" s="10"/>
      <c r="CG26" s="10"/>
      <c r="CH26" s="10"/>
      <c r="CI26" s="8">
        <f t="shared" si="111"/>
        <v>0</v>
      </c>
      <c r="CJ26" s="10"/>
      <c r="CK26" s="10"/>
      <c r="CL26" s="10"/>
      <c r="CM26" s="10"/>
      <c r="CN26" s="10"/>
      <c r="CO26" s="10"/>
      <c r="CP26" s="8">
        <f t="shared" si="112"/>
        <v>0</v>
      </c>
      <c r="CQ26" s="10"/>
      <c r="CR26" s="10"/>
      <c r="CS26" s="8">
        <f t="shared" si="113"/>
        <v>0</v>
      </c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8">
        <f t="shared" si="114"/>
        <v>0</v>
      </c>
      <c r="DE26" s="10"/>
      <c r="DF26" s="10"/>
      <c r="DG26" s="10"/>
      <c r="DH26" s="10"/>
      <c r="DI26" s="10"/>
      <c r="DJ26" s="10"/>
      <c r="DK26" s="10"/>
      <c r="DL26" s="10"/>
    </row>
    <row r="27" spans="1:116" s="11" customFormat="1" x14ac:dyDescent="0.3">
      <c r="A27" s="10">
        <f t="shared" si="115"/>
        <v>21</v>
      </c>
      <c r="B27" s="10" t="s">
        <v>15</v>
      </c>
      <c r="C27" s="8">
        <f t="shared" si="107"/>
        <v>12</v>
      </c>
      <c r="D27" s="8">
        <f t="shared" si="108"/>
        <v>2</v>
      </c>
      <c r="E27" s="10"/>
      <c r="F27" s="10"/>
      <c r="G27" s="10"/>
      <c r="H27" s="10"/>
      <c r="I27" s="10"/>
      <c r="J27" s="10"/>
      <c r="K27" s="10">
        <v>2</v>
      </c>
      <c r="L27" s="10">
        <v>2</v>
      </c>
      <c r="M27" s="8">
        <f t="shared" si="109"/>
        <v>0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8">
        <f t="shared" si="106"/>
        <v>9</v>
      </c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 t="s">
        <v>119</v>
      </c>
      <c r="BF27" s="10">
        <f>2+2</f>
        <v>4</v>
      </c>
      <c r="BG27" s="10"/>
      <c r="BH27" s="10"/>
      <c r="BI27" s="10">
        <v>2</v>
      </c>
      <c r="BJ27" s="10">
        <v>2</v>
      </c>
      <c r="BK27" s="10">
        <v>1</v>
      </c>
      <c r="BL27" s="10">
        <v>3</v>
      </c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8">
        <f t="shared" si="110"/>
        <v>1</v>
      </c>
      <c r="BZ27" s="10">
        <v>3</v>
      </c>
      <c r="CA27" s="10">
        <v>1</v>
      </c>
      <c r="CB27" s="10"/>
      <c r="CC27" s="10"/>
      <c r="CD27" s="10"/>
      <c r="CE27" s="10"/>
      <c r="CF27" s="10"/>
      <c r="CG27" s="10"/>
      <c r="CH27" s="10"/>
      <c r="CI27" s="8">
        <f t="shared" si="111"/>
        <v>0</v>
      </c>
      <c r="CJ27" s="10"/>
      <c r="CK27" s="10"/>
      <c r="CL27" s="10"/>
      <c r="CM27" s="10"/>
      <c r="CN27" s="10"/>
      <c r="CO27" s="10"/>
      <c r="CP27" s="8">
        <f t="shared" si="112"/>
        <v>0</v>
      </c>
      <c r="CQ27" s="10"/>
      <c r="CR27" s="10"/>
      <c r="CS27" s="8">
        <f t="shared" si="113"/>
        <v>0</v>
      </c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8">
        <f t="shared" si="114"/>
        <v>0</v>
      </c>
      <c r="DE27" s="10"/>
      <c r="DF27" s="10"/>
      <c r="DG27" s="10"/>
      <c r="DH27" s="10"/>
      <c r="DI27" s="10"/>
      <c r="DJ27" s="10"/>
      <c r="DK27" s="10"/>
      <c r="DL27" s="10"/>
    </row>
    <row r="28" spans="1:116" s="11" customFormat="1" x14ac:dyDescent="0.3">
      <c r="A28" s="10">
        <f t="shared" si="115"/>
        <v>22</v>
      </c>
      <c r="B28" s="10" t="s">
        <v>94</v>
      </c>
      <c r="C28" s="8">
        <f t="shared" si="107"/>
        <v>1</v>
      </c>
      <c r="D28" s="8">
        <f t="shared" si="108"/>
        <v>0</v>
      </c>
      <c r="E28" s="10"/>
      <c r="F28" s="10"/>
      <c r="G28" s="10"/>
      <c r="H28" s="10"/>
      <c r="I28" s="10"/>
      <c r="J28" s="10"/>
      <c r="K28" s="10"/>
      <c r="L28" s="10"/>
      <c r="M28" s="8">
        <f t="shared" si="109"/>
        <v>0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8">
        <f t="shared" si="106"/>
        <v>0</v>
      </c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8">
        <f t="shared" si="110"/>
        <v>1</v>
      </c>
      <c r="BZ28" s="10">
        <v>3</v>
      </c>
      <c r="CA28" s="10">
        <v>1</v>
      </c>
      <c r="CB28" s="10"/>
      <c r="CC28" s="10"/>
      <c r="CD28" s="10"/>
      <c r="CE28" s="10"/>
      <c r="CF28" s="10"/>
      <c r="CG28" s="10"/>
      <c r="CH28" s="10"/>
      <c r="CI28" s="8">
        <f t="shared" si="111"/>
        <v>0</v>
      </c>
      <c r="CJ28" s="10"/>
      <c r="CK28" s="10"/>
      <c r="CL28" s="10"/>
      <c r="CM28" s="10"/>
      <c r="CN28" s="10"/>
      <c r="CO28" s="10"/>
      <c r="CP28" s="8">
        <f t="shared" si="112"/>
        <v>0</v>
      </c>
      <c r="CQ28" s="10"/>
      <c r="CR28" s="10"/>
      <c r="CS28" s="8">
        <f t="shared" si="113"/>
        <v>0</v>
      </c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8">
        <f t="shared" si="114"/>
        <v>0</v>
      </c>
      <c r="DE28" s="10"/>
      <c r="DF28" s="10"/>
      <c r="DG28" s="10"/>
      <c r="DH28" s="10"/>
      <c r="DI28" s="10"/>
      <c r="DJ28" s="10"/>
      <c r="DK28" s="10"/>
      <c r="DL28" s="10"/>
    </row>
    <row r="29" spans="1:116" s="11" customFormat="1" x14ac:dyDescent="0.3">
      <c r="A29" s="10">
        <f t="shared" si="115"/>
        <v>23</v>
      </c>
      <c r="B29" s="10" t="s">
        <v>11</v>
      </c>
      <c r="C29" s="8">
        <f t="shared" si="107"/>
        <v>0</v>
      </c>
      <c r="D29" s="8">
        <f t="shared" si="108"/>
        <v>0</v>
      </c>
      <c r="E29" s="10"/>
      <c r="F29" s="10"/>
      <c r="G29" s="10"/>
      <c r="H29" s="10"/>
      <c r="I29" s="10"/>
      <c r="J29" s="10"/>
      <c r="K29" s="10"/>
      <c r="L29" s="10"/>
      <c r="M29" s="8">
        <f t="shared" si="109"/>
        <v>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8">
        <f t="shared" si="106"/>
        <v>0</v>
      </c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8">
        <f t="shared" si="110"/>
        <v>0</v>
      </c>
      <c r="BZ29" s="10"/>
      <c r="CA29" s="10"/>
      <c r="CB29" s="10"/>
      <c r="CC29" s="10"/>
      <c r="CD29" s="10"/>
      <c r="CE29" s="10"/>
      <c r="CF29" s="10"/>
      <c r="CG29" s="10"/>
      <c r="CH29" s="10"/>
      <c r="CI29" s="8">
        <f t="shared" si="111"/>
        <v>0</v>
      </c>
      <c r="CJ29" s="10"/>
      <c r="CK29" s="10"/>
      <c r="CL29" s="10"/>
      <c r="CM29" s="10"/>
      <c r="CN29" s="10"/>
      <c r="CO29" s="10"/>
      <c r="CP29" s="8">
        <f t="shared" si="112"/>
        <v>0</v>
      </c>
      <c r="CQ29" s="10"/>
      <c r="CR29" s="10"/>
      <c r="CS29" s="8">
        <f t="shared" si="113"/>
        <v>0</v>
      </c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8">
        <f t="shared" si="114"/>
        <v>0</v>
      </c>
      <c r="DE29" s="10"/>
      <c r="DF29" s="10"/>
      <c r="DG29" s="10"/>
      <c r="DH29" s="10"/>
      <c r="DI29" s="10"/>
      <c r="DJ29" s="10"/>
      <c r="DK29" s="10"/>
      <c r="DL29" s="10"/>
    </row>
    <row r="30" spans="1:116" s="11" customFormat="1" x14ac:dyDescent="0.3">
      <c r="A30" s="10">
        <f t="shared" si="115"/>
        <v>24</v>
      </c>
      <c r="B30" s="10" t="s">
        <v>23</v>
      </c>
      <c r="C30" s="8">
        <f t="shared" si="107"/>
        <v>3</v>
      </c>
      <c r="D30" s="8">
        <f t="shared" si="108"/>
        <v>0</v>
      </c>
      <c r="E30" s="10"/>
      <c r="F30" s="10"/>
      <c r="G30" s="10"/>
      <c r="H30" s="10"/>
      <c r="I30" s="10"/>
      <c r="J30" s="10"/>
      <c r="K30" s="10"/>
      <c r="L30" s="10"/>
      <c r="M30" s="8">
        <f t="shared" si="109"/>
        <v>0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8">
        <f t="shared" si="106"/>
        <v>3</v>
      </c>
      <c r="AU30" s="10">
        <v>1</v>
      </c>
      <c r="AV30" s="10">
        <v>3</v>
      </c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8">
        <f t="shared" si="110"/>
        <v>0</v>
      </c>
      <c r="BZ30" s="10"/>
      <c r="CA30" s="10"/>
      <c r="CB30" s="10"/>
      <c r="CC30" s="10"/>
      <c r="CD30" s="10"/>
      <c r="CE30" s="10"/>
      <c r="CF30" s="10"/>
      <c r="CG30" s="10"/>
      <c r="CH30" s="10"/>
      <c r="CI30" s="8">
        <f t="shared" si="111"/>
        <v>0</v>
      </c>
      <c r="CJ30" s="10"/>
      <c r="CK30" s="10"/>
      <c r="CL30" s="10"/>
      <c r="CM30" s="10"/>
      <c r="CN30" s="10"/>
      <c r="CO30" s="10"/>
      <c r="CP30" s="8">
        <f t="shared" si="112"/>
        <v>0</v>
      </c>
      <c r="CQ30" s="10"/>
      <c r="CR30" s="10"/>
      <c r="CS30" s="8">
        <f t="shared" si="113"/>
        <v>0</v>
      </c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8">
        <f t="shared" si="114"/>
        <v>0</v>
      </c>
      <c r="DE30" s="10"/>
      <c r="DF30" s="10"/>
      <c r="DG30" s="10"/>
      <c r="DH30" s="10"/>
      <c r="DI30" s="10"/>
      <c r="DJ30" s="10"/>
      <c r="DK30" s="10"/>
      <c r="DL30" s="10"/>
    </row>
    <row r="31" spans="1:116" s="11" customFormat="1" x14ac:dyDescent="0.3">
      <c r="A31" s="10">
        <f t="shared" si="115"/>
        <v>25</v>
      </c>
      <c r="B31" s="10" t="s">
        <v>96</v>
      </c>
      <c r="C31" s="8">
        <f t="shared" si="107"/>
        <v>6</v>
      </c>
      <c r="D31" s="8">
        <f t="shared" si="108"/>
        <v>0</v>
      </c>
      <c r="E31" s="10"/>
      <c r="F31" s="10"/>
      <c r="G31" s="10"/>
      <c r="H31" s="10"/>
      <c r="I31" s="10"/>
      <c r="J31" s="10"/>
      <c r="K31" s="10"/>
      <c r="L31" s="10"/>
      <c r="M31" s="8">
        <f t="shared" si="109"/>
        <v>0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8">
        <f t="shared" si="106"/>
        <v>2</v>
      </c>
      <c r="AU31" s="10">
        <v>2</v>
      </c>
      <c r="AV31" s="10">
        <v>2</v>
      </c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8">
        <f t="shared" si="110"/>
        <v>0</v>
      </c>
      <c r="BZ31" s="10"/>
      <c r="CA31" s="10"/>
      <c r="CB31" s="10"/>
      <c r="CC31" s="10"/>
      <c r="CD31" s="10"/>
      <c r="CE31" s="10"/>
      <c r="CF31" s="10"/>
      <c r="CG31" s="10"/>
      <c r="CH31" s="10"/>
      <c r="CI31" s="8">
        <f t="shared" si="111"/>
        <v>0</v>
      </c>
      <c r="CJ31" s="10"/>
      <c r="CK31" s="10"/>
      <c r="CL31" s="10"/>
      <c r="CM31" s="10"/>
      <c r="CN31" s="10"/>
      <c r="CO31" s="10"/>
      <c r="CP31" s="8">
        <f t="shared" si="112"/>
        <v>0</v>
      </c>
      <c r="CQ31" s="10"/>
      <c r="CR31" s="10"/>
      <c r="CS31" s="8">
        <f t="shared" si="113"/>
        <v>0</v>
      </c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8">
        <f t="shared" si="114"/>
        <v>4</v>
      </c>
      <c r="DE31" s="10">
        <v>2</v>
      </c>
      <c r="DF31" s="10">
        <v>2</v>
      </c>
      <c r="DG31" s="10"/>
      <c r="DH31" s="10"/>
      <c r="DI31" s="10"/>
      <c r="DJ31" s="10"/>
      <c r="DK31" s="10">
        <v>2</v>
      </c>
      <c r="DL31" s="10">
        <v>2</v>
      </c>
    </row>
    <row r="32" spans="1:116" s="11" customFormat="1" x14ac:dyDescent="0.3">
      <c r="A32" s="10">
        <f t="shared" si="115"/>
        <v>26</v>
      </c>
      <c r="B32" s="10" t="s">
        <v>98</v>
      </c>
      <c r="C32" s="8">
        <f t="shared" si="107"/>
        <v>3</v>
      </c>
      <c r="D32" s="8">
        <f t="shared" si="108"/>
        <v>0</v>
      </c>
      <c r="E32" s="10"/>
      <c r="F32" s="10"/>
      <c r="G32" s="10"/>
      <c r="H32" s="10"/>
      <c r="I32" s="10"/>
      <c r="J32" s="10"/>
      <c r="K32" s="10"/>
      <c r="L32" s="10"/>
      <c r="M32" s="8">
        <f t="shared" si="109"/>
        <v>0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8">
        <f t="shared" si="106"/>
        <v>3</v>
      </c>
      <c r="AU32" s="10"/>
      <c r="AV32" s="10"/>
      <c r="AW32" s="10">
        <v>1</v>
      </c>
      <c r="AX32" s="10">
        <v>3</v>
      </c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8">
        <f t="shared" si="110"/>
        <v>0</v>
      </c>
      <c r="BZ32" s="10"/>
      <c r="CA32" s="10"/>
      <c r="CB32" s="10"/>
      <c r="CC32" s="10"/>
      <c r="CD32" s="10"/>
      <c r="CE32" s="10"/>
      <c r="CF32" s="10"/>
      <c r="CG32" s="10"/>
      <c r="CH32" s="10"/>
      <c r="CI32" s="8">
        <f t="shared" si="111"/>
        <v>0</v>
      </c>
      <c r="CJ32" s="10"/>
      <c r="CK32" s="10"/>
      <c r="CL32" s="10"/>
      <c r="CM32" s="10"/>
      <c r="CN32" s="10"/>
      <c r="CO32" s="10"/>
      <c r="CP32" s="8">
        <f t="shared" si="112"/>
        <v>0</v>
      </c>
      <c r="CQ32" s="10"/>
      <c r="CR32" s="10"/>
      <c r="CS32" s="8">
        <f t="shared" si="113"/>
        <v>0</v>
      </c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8">
        <f t="shared" si="114"/>
        <v>0</v>
      </c>
      <c r="DE32" s="10"/>
      <c r="DF32" s="10"/>
      <c r="DG32" s="10"/>
      <c r="DH32" s="10"/>
      <c r="DI32" s="10"/>
      <c r="DJ32" s="10"/>
      <c r="DK32" s="10"/>
      <c r="DL32" s="10"/>
    </row>
    <row r="33" spans="1:116" s="11" customFormat="1" x14ac:dyDescent="0.3">
      <c r="A33" s="10">
        <f t="shared" si="115"/>
        <v>27</v>
      </c>
      <c r="B33" s="10" t="s">
        <v>74</v>
      </c>
      <c r="C33" s="8">
        <f t="shared" si="107"/>
        <v>10.5</v>
      </c>
      <c r="D33" s="8">
        <f t="shared" si="108"/>
        <v>0</v>
      </c>
      <c r="E33" s="10"/>
      <c r="F33" s="10"/>
      <c r="G33" s="10"/>
      <c r="H33" s="10"/>
      <c r="I33" s="10"/>
      <c r="J33" s="10"/>
      <c r="K33" s="10"/>
      <c r="L33" s="10"/>
      <c r="M33" s="8">
        <f t="shared" si="109"/>
        <v>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8">
        <f t="shared" si="106"/>
        <v>5</v>
      </c>
      <c r="AU33" s="10"/>
      <c r="AV33" s="10"/>
      <c r="AW33" s="10">
        <v>2</v>
      </c>
      <c r="AX33" s="10">
        <v>2</v>
      </c>
      <c r="AY33" s="10"/>
      <c r="AZ33" s="10"/>
      <c r="BA33" s="10"/>
      <c r="BB33" s="10"/>
      <c r="BC33" s="10">
        <v>1</v>
      </c>
      <c r="BD33" s="10">
        <v>3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8">
        <f t="shared" si="110"/>
        <v>0</v>
      </c>
      <c r="BZ33" s="10"/>
      <c r="CA33" s="10"/>
      <c r="CB33" s="10"/>
      <c r="CC33" s="10"/>
      <c r="CD33" s="10"/>
      <c r="CE33" s="10"/>
      <c r="CF33" s="10"/>
      <c r="CG33" s="10"/>
      <c r="CH33" s="10"/>
      <c r="CI33" s="8">
        <f t="shared" si="111"/>
        <v>0</v>
      </c>
      <c r="CJ33" s="10"/>
      <c r="CK33" s="10"/>
      <c r="CL33" s="10"/>
      <c r="CM33" s="10"/>
      <c r="CN33" s="10"/>
      <c r="CO33" s="10"/>
      <c r="CP33" s="8">
        <f t="shared" si="112"/>
        <v>0</v>
      </c>
      <c r="CQ33" s="10"/>
      <c r="CR33" s="10"/>
      <c r="CS33" s="8">
        <f t="shared" si="113"/>
        <v>5.5</v>
      </c>
      <c r="CT33" s="10"/>
      <c r="CU33" s="10"/>
      <c r="CV33" s="10">
        <v>4</v>
      </c>
      <c r="CW33" s="10">
        <v>0.5</v>
      </c>
      <c r="CX33" s="10"/>
      <c r="CY33" s="10"/>
      <c r="CZ33" s="10" t="s">
        <v>147</v>
      </c>
      <c r="DA33" s="10">
        <f>3+2</f>
        <v>5</v>
      </c>
      <c r="DB33" s="10"/>
      <c r="DC33" s="10"/>
      <c r="DD33" s="8">
        <f t="shared" si="114"/>
        <v>0</v>
      </c>
      <c r="DE33" s="10"/>
      <c r="DF33" s="10"/>
      <c r="DG33" s="10"/>
      <c r="DH33" s="10"/>
      <c r="DI33" s="10"/>
      <c r="DJ33" s="10"/>
      <c r="DK33" s="10"/>
      <c r="DL33" s="10"/>
    </row>
    <row r="34" spans="1:116" s="11" customFormat="1" x14ac:dyDescent="0.3">
      <c r="A34" s="10">
        <f t="shared" si="115"/>
        <v>28</v>
      </c>
      <c r="B34" s="10" t="s">
        <v>36</v>
      </c>
      <c r="C34" s="8">
        <f t="shared" si="107"/>
        <v>9</v>
      </c>
      <c r="D34" s="8">
        <f t="shared" si="108"/>
        <v>0</v>
      </c>
      <c r="E34" s="10"/>
      <c r="F34" s="10"/>
      <c r="G34" s="10"/>
      <c r="H34" s="10"/>
      <c r="I34" s="10"/>
      <c r="J34" s="10"/>
      <c r="K34" s="10"/>
      <c r="L34" s="10"/>
      <c r="M34" s="8">
        <f t="shared" si="109"/>
        <v>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>
        <v>1</v>
      </c>
      <c r="AC34" s="10">
        <v>3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8">
        <f t="shared" si="106"/>
        <v>4</v>
      </c>
      <c r="AU34" s="10"/>
      <c r="AV34" s="10"/>
      <c r="AW34" s="10">
        <v>3</v>
      </c>
      <c r="AX34" s="10">
        <v>1</v>
      </c>
      <c r="AY34" s="10"/>
      <c r="AZ34" s="10"/>
      <c r="BA34" s="10">
        <v>1</v>
      </c>
      <c r="BB34" s="10">
        <v>3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8">
        <f t="shared" si="110"/>
        <v>0</v>
      </c>
      <c r="BZ34" s="10"/>
      <c r="CA34" s="10"/>
      <c r="CB34" s="10"/>
      <c r="CC34" s="10"/>
      <c r="CD34" s="10"/>
      <c r="CE34" s="10"/>
      <c r="CF34" s="10"/>
      <c r="CG34" s="10"/>
      <c r="CH34" s="10"/>
      <c r="CI34" s="8">
        <f t="shared" si="111"/>
        <v>0</v>
      </c>
      <c r="CJ34" s="10"/>
      <c r="CK34" s="10"/>
      <c r="CL34" s="10"/>
      <c r="CM34" s="10"/>
      <c r="CN34" s="10"/>
      <c r="CO34" s="10"/>
      <c r="CP34" s="8">
        <f t="shared" si="112"/>
        <v>2</v>
      </c>
      <c r="CQ34" s="10">
        <v>2</v>
      </c>
      <c r="CR34" s="10">
        <v>2</v>
      </c>
      <c r="CS34" s="8">
        <f t="shared" si="113"/>
        <v>0</v>
      </c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8">
        <f t="shared" si="114"/>
        <v>0</v>
      </c>
      <c r="DE34" s="10"/>
      <c r="DF34" s="10"/>
      <c r="DG34" s="10"/>
      <c r="DH34" s="10"/>
      <c r="DI34" s="10"/>
      <c r="DJ34" s="10"/>
      <c r="DK34" s="10"/>
      <c r="DL34" s="10"/>
    </row>
    <row r="35" spans="1:116" s="11" customFormat="1" x14ac:dyDescent="0.3">
      <c r="A35" s="10">
        <f t="shared" si="115"/>
        <v>29</v>
      </c>
      <c r="B35" s="10" t="s">
        <v>12</v>
      </c>
      <c r="C35" s="8">
        <f t="shared" si="107"/>
        <v>14.5</v>
      </c>
      <c r="D35" s="8">
        <f t="shared" si="108"/>
        <v>0</v>
      </c>
      <c r="E35" s="10"/>
      <c r="F35" s="10"/>
      <c r="G35" s="10"/>
      <c r="H35" s="10"/>
      <c r="I35" s="10"/>
      <c r="J35" s="10"/>
      <c r="K35" s="10"/>
      <c r="L35" s="10"/>
      <c r="M35" s="8">
        <f t="shared" si="109"/>
        <v>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8">
        <f t="shared" si="106"/>
        <v>13</v>
      </c>
      <c r="AU35" s="10"/>
      <c r="AV35" s="10"/>
      <c r="AW35" s="10"/>
      <c r="AX35" s="10"/>
      <c r="AY35" s="10">
        <v>2</v>
      </c>
      <c r="AZ35" s="10">
        <v>2</v>
      </c>
      <c r="BA35" s="10"/>
      <c r="BB35" s="10"/>
      <c r="BC35" s="10"/>
      <c r="BD35" s="10"/>
      <c r="BE35" s="10">
        <v>1</v>
      </c>
      <c r="BF35" s="10">
        <v>3</v>
      </c>
      <c r="BG35" s="10"/>
      <c r="BH35" s="10"/>
      <c r="BI35" s="10"/>
      <c r="BJ35" s="10"/>
      <c r="BK35" s="10"/>
      <c r="BL35" s="10"/>
      <c r="BM35" s="10">
        <v>2</v>
      </c>
      <c r="BN35" s="10">
        <v>2</v>
      </c>
      <c r="BO35" s="10"/>
      <c r="BP35" s="10"/>
      <c r="BQ35" s="10">
        <v>1</v>
      </c>
      <c r="BR35" s="10">
        <v>3</v>
      </c>
      <c r="BS35" s="10">
        <v>1</v>
      </c>
      <c r="BT35" s="10">
        <v>3</v>
      </c>
      <c r="BU35" s="10"/>
      <c r="BV35" s="10"/>
      <c r="BW35" s="10"/>
      <c r="BX35" s="10"/>
      <c r="BY35" s="8">
        <f t="shared" si="110"/>
        <v>1</v>
      </c>
      <c r="BZ35" s="10"/>
      <c r="CA35" s="10"/>
      <c r="CB35" s="10">
        <v>3</v>
      </c>
      <c r="CC35" s="10">
        <v>1</v>
      </c>
      <c r="CD35" s="10"/>
      <c r="CE35" s="10"/>
      <c r="CF35" s="10"/>
      <c r="CG35" s="10"/>
      <c r="CH35" s="10"/>
      <c r="CI35" s="8">
        <f t="shared" si="111"/>
        <v>0</v>
      </c>
      <c r="CJ35" s="10"/>
      <c r="CK35" s="10"/>
      <c r="CL35" s="10"/>
      <c r="CM35" s="10"/>
      <c r="CN35" s="10"/>
      <c r="CO35" s="10"/>
      <c r="CP35" s="8">
        <f t="shared" si="112"/>
        <v>0</v>
      </c>
      <c r="CQ35" s="10"/>
      <c r="CR35" s="10"/>
      <c r="CS35" s="8">
        <f t="shared" si="113"/>
        <v>0.5</v>
      </c>
      <c r="CT35" s="10"/>
      <c r="CU35" s="10"/>
      <c r="CV35" s="10"/>
      <c r="CW35" s="10"/>
      <c r="CX35" s="10"/>
      <c r="CY35" s="10"/>
      <c r="CZ35" s="10"/>
      <c r="DA35" s="10"/>
      <c r="DB35" s="10">
        <v>4</v>
      </c>
      <c r="DC35" s="10">
        <v>0.5</v>
      </c>
      <c r="DD35" s="8">
        <f t="shared" si="114"/>
        <v>0</v>
      </c>
      <c r="DE35" s="10"/>
      <c r="DF35" s="10"/>
      <c r="DG35" s="10"/>
      <c r="DH35" s="10"/>
      <c r="DI35" s="10"/>
      <c r="DJ35" s="10"/>
      <c r="DK35" s="10"/>
      <c r="DL35" s="10"/>
    </row>
    <row r="36" spans="1:116" s="11" customFormat="1" x14ac:dyDescent="0.3">
      <c r="A36" s="10">
        <f t="shared" si="115"/>
        <v>30</v>
      </c>
      <c r="B36" s="10" t="s">
        <v>21</v>
      </c>
      <c r="C36" s="8">
        <f t="shared" si="107"/>
        <v>2</v>
      </c>
      <c r="D36" s="8">
        <f t="shared" si="108"/>
        <v>0</v>
      </c>
      <c r="E36" s="10"/>
      <c r="F36" s="10"/>
      <c r="G36" s="10"/>
      <c r="H36" s="10"/>
      <c r="I36" s="10"/>
      <c r="J36" s="10"/>
      <c r="K36" s="10"/>
      <c r="L36" s="10"/>
      <c r="M36" s="8">
        <f t="shared" si="109"/>
        <v>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8">
        <f t="shared" si="106"/>
        <v>1</v>
      </c>
      <c r="AU36" s="10"/>
      <c r="AV36" s="10"/>
      <c r="AW36" s="10"/>
      <c r="AX36" s="10"/>
      <c r="AY36" s="10">
        <v>3</v>
      </c>
      <c r="AZ36" s="10">
        <v>1</v>
      </c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8">
        <f t="shared" si="110"/>
        <v>0</v>
      </c>
      <c r="BZ36" s="10"/>
      <c r="CA36" s="10"/>
      <c r="CB36" s="10"/>
      <c r="CC36" s="10"/>
      <c r="CD36" s="10"/>
      <c r="CE36" s="10"/>
      <c r="CF36" s="10"/>
      <c r="CG36" s="10"/>
      <c r="CH36" s="10"/>
      <c r="CI36" s="8">
        <f t="shared" si="111"/>
        <v>0</v>
      </c>
      <c r="CJ36" s="10"/>
      <c r="CK36" s="10"/>
      <c r="CL36" s="10"/>
      <c r="CM36" s="10"/>
      <c r="CN36" s="10"/>
      <c r="CO36" s="10"/>
      <c r="CP36" s="8">
        <f t="shared" si="112"/>
        <v>0</v>
      </c>
      <c r="CQ36" s="10"/>
      <c r="CR36" s="10"/>
      <c r="CS36" s="8">
        <f t="shared" si="113"/>
        <v>0</v>
      </c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8">
        <f t="shared" si="114"/>
        <v>1</v>
      </c>
      <c r="DE36" s="10">
        <v>3</v>
      </c>
      <c r="DF36" s="10">
        <v>1</v>
      </c>
      <c r="DG36" s="10"/>
      <c r="DH36" s="10"/>
      <c r="DI36" s="10"/>
      <c r="DJ36" s="10"/>
      <c r="DK36" s="10"/>
      <c r="DL36" s="10"/>
    </row>
    <row r="37" spans="1:116" s="11" customFormat="1" x14ac:dyDescent="0.3">
      <c r="A37" s="10">
        <f t="shared" si="115"/>
        <v>31</v>
      </c>
      <c r="B37" s="10" t="s">
        <v>28</v>
      </c>
      <c r="C37" s="8">
        <f t="shared" si="107"/>
        <v>10.5</v>
      </c>
      <c r="D37" s="8">
        <f t="shared" si="108"/>
        <v>0</v>
      </c>
      <c r="E37" s="10"/>
      <c r="F37" s="10"/>
      <c r="G37" s="10"/>
      <c r="H37" s="10"/>
      <c r="I37" s="10"/>
      <c r="J37" s="10"/>
      <c r="K37" s="10"/>
      <c r="L37" s="10"/>
      <c r="M37" s="8">
        <f t="shared" si="109"/>
        <v>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8">
        <f t="shared" si="106"/>
        <v>5</v>
      </c>
      <c r="AU37" s="10"/>
      <c r="AV37" s="10"/>
      <c r="AW37" s="10"/>
      <c r="AX37" s="10"/>
      <c r="AY37" s="10"/>
      <c r="AZ37" s="10"/>
      <c r="BA37" s="10">
        <v>2</v>
      </c>
      <c r="BB37" s="10">
        <v>2</v>
      </c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>
        <v>1</v>
      </c>
      <c r="BP37" s="10">
        <v>3</v>
      </c>
      <c r="BQ37" s="10"/>
      <c r="BR37" s="10"/>
      <c r="BS37" s="10"/>
      <c r="BT37" s="10"/>
      <c r="BU37" s="10"/>
      <c r="BV37" s="10"/>
      <c r="BW37" s="10"/>
      <c r="BX37" s="10"/>
      <c r="BY37" s="8">
        <f t="shared" si="110"/>
        <v>0</v>
      </c>
      <c r="BZ37" s="10"/>
      <c r="CA37" s="10"/>
      <c r="CB37" s="10"/>
      <c r="CC37" s="10"/>
      <c r="CD37" s="10"/>
      <c r="CE37" s="10"/>
      <c r="CF37" s="10"/>
      <c r="CG37" s="10"/>
      <c r="CH37" s="10"/>
      <c r="CI37" s="8">
        <f t="shared" si="111"/>
        <v>0</v>
      </c>
      <c r="CJ37" s="10"/>
      <c r="CK37" s="10"/>
      <c r="CL37" s="10"/>
      <c r="CM37" s="10"/>
      <c r="CN37" s="10"/>
      <c r="CO37" s="10"/>
      <c r="CP37" s="8">
        <f t="shared" si="112"/>
        <v>0</v>
      </c>
      <c r="CQ37" s="10"/>
      <c r="CR37" s="10"/>
      <c r="CS37" s="8">
        <f t="shared" si="113"/>
        <v>2.5</v>
      </c>
      <c r="CT37" s="10"/>
      <c r="CU37" s="10"/>
      <c r="CV37" s="10">
        <v>3</v>
      </c>
      <c r="CW37" s="10">
        <v>1</v>
      </c>
      <c r="CX37" s="10"/>
      <c r="CY37" s="10"/>
      <c r="CZ37" s="10"/>
      <c r="DA37" s="10"/>
      <c r="DB37" s="10" t="s">
        <v>258</v>
      </c>
      <c r="DC37" s="10">
        <f>1+0.5</f>
        <v>1.5</v>
      </c>
      <c r="DD37" s="8">
        <f t="shared" si="114"/>
        <v>3</v>
      </c>
      <c r="DE37" s="10"/>
      <c r="DF37" s="10"/>
      <c r="DG37" s="10">
        <v>3</v>
      </c>
      <c r="DH37" s="10">
        <v>1</v>
      </c>
      <c r="DI37" s="10">
        <v>2</v>
      </c>
      <c r="DJ37" s="10">
        <v>2</v>
      </c>
      <c r="DK37" s="10"/>
      <c r="DL37" s="10"/>
    </row>
    <row r="38" spans="1:116" s="11" customFormat="1" x14ac:dyDescent="0.3">
      <c r="A38" s="10">
        <f t="shared" si="115"/>
        <v>32</v>
      </c>
      <c r="B38" s="10" t="s">
        <v>101</v>
      </c>
      <c r="C38" s="8">
        <f t="shared" si="107"/>
        <v>12</v>
      </c>
      <c r="D38" s="8">
        <f t="shared" si="108"/>
        <v>2</v>
      </c>
      <c r="E38" s="10"/>
      <c r="F38" s="10"/>
      <c r="G38" s="10"/>
      <c r="H38" s="10"/>
      <c r="I38" s="10"/>
      <c r="J38" s="10"/>
      <c r="K38" s="10">
        <v>2</v>
      </c>
      <c r="L38" s="10">
        <v>2</v>
      </c>
      <c r="M38" s="8">
        <f t="shared" si="109"/>
        <v>10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>
        <v>1</v>
      </c>
      <c r="AE38" s="10">
        <v>3</v>
      </c>
      <c r="AF38" s="10">
        <v>2</v>
      </c>
      <c r="AG38" s="10">
        <v>2</v>
      </c>
      <c r="AH38" s="10"/>
      <c r="AI38" s="10"/>
      <c r="AJ38" s="10"/>
      <c r="AK38" s="10"/>
      <c r="AL38" s="10"/>
      <c r="AM38" s="10"/>
      <c r="AN38" s="10">
        <v>1</v>
      </c>
      <c r="AO38" s="10">
        <v>3</v>
      </c>
      <c r="AP38" s="10">
        <v>2</v>
      </c>
      <c r="AQ38" s="10">
        <v>2</v>
      </c>
      <c r="AR38" s="10"/>
      <c r="AS38" s="10"/>
      <c r="AT38" s="8">
        <f t="shared" si="106"/>
        <v>0</v>
      </c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8">
        <f t="shared" si="110"/>
        <v>0</v>
      </c>
      <c r="BZ38" s="10"/>
      <c r="CA38" s="10"/>
      <c r="CB38" s="10"/>
      <c r="CC38" s="10"/>
      <c r="CD38" s="10"/>
      <c r="CE38" s="10"/>
      <c r="CF38" s="10"/>
      <c r="CG38" s="10"/>
      <c r="CH38" s="10"/>
      <c r="CI38" s="8">
        <f t="shared" si="111"/>
        <v>0</v>
      </c>
      <c r="CJ38" s="10"/>
      <c r="CK38" s="10"/>
      <c r="CL38" s="10"/>
      <c r="CM38" s="10"/>
      <c r="CN38" s="10"/>
      <c r="CO38" s="10"/>
      <c r="CP38" s="8">
        <f t="shared" si="112"/>
        <v>0</v>
      </c>
      <c r="CQ38" s="10"/>
      <c r="CR38" s="10"/>
      <c r="CS38" s="8">
        <f t="shared" si="113"/>
        <v>0</v>
      </c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8">
        <f t="shared" si="114"/>
        <v>0</v>
      </c>
      <c r="DE38" s="10"/>
      <c r="DF38" s="10"/>
      <c r="DG38" s="10"/>
      <c r="DH38" s="10"/>
      <c r="DI38" s="10"/>
      <c r="DJ38" s="10"/>
      <c r="DK38" s="10"/>
      <c r="DL38" s="10"/>
    </row>
    <row r="39" spans="1:116" s="11" customFormat="1" x14ac:dyDescent="0.3">
      <c r="A39" s="10">
        <f t="shared" si="115"/>
        <v>33</v>
      </c>
      <c r="B39" s="10" t="s">
        <v>68</v>
      </c>
      <c r="C39" s="8">
        <f t="shared" si="107"/>
        <v>1</v>
      </c>
      <c r="D39" s="8">
        <f t="shared" si="108"/>
        <v>0</v>
      </c>
      <c r="E39" s="10"/>
      <c r="F39" s="10"/>
      <c r="G39" s="10"/>
      <c r="H39" s="10"/>
      <c r="I39" s="10"/>
      <c r="J39" s="10"/>
      <c r="K39" s="10"/>
      <c r="L39" s="10"/>
      <c r="M39" s="8">
        <f t="shared" si="109"/>
        <v>1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>
        <v>3</v>
      </c>
      <c r="AA39" s="10">
        <v>1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8">
        <f t="shared" si="106"/>
        <v>0</v>
      </c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8">
        <f t="shared" si="110"/>
        <v>0</v>
      </c>
      <c r="BZ39" s="10"/>
      <c r="CA39" s="10"/>
      <c r="CB39" s="10"/>
      <c r="CC39" s="10"/>
      <c r="CD39" s="10"/>
      <c r="CE39" s="10"/>
      <c r="CF39" s="10"/>
      <c r="CG39" s="10"/>
      <c r="CH39" s="10"/>
      <c r="CI39" s="8">
        <f t="shared" si="111"/>
        <v>0</v>
      </c>
      <c r="CJ39" s="10"/>
      <c r="CK39" s="10"/>
      <c r="CL39" s="10"/>
      <c r="CM39" s="10"/>
      <c r="CN39" s="10"/>
      <c r="CO39" s="10"/>
      <c r="CP39" s="8">
        <f t="shared" si="112"/>
        <v>0</v>
      </c>
      <c r="CQ39" s="10"/>
      <c r="CR39" s="10"/>
      <c r="CS39" s="8">
        <f t="shared" si="113"/>
        <v>0</v>
      </c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8">
        <f t="shared" si="114"/>
        <v>0</v>
      </c>
      <c r="DE39" s="10"/>
      <c r="DF39" s="10"/>
      <c r="DG39" s="10"/>
      <c r="DH39" s="10"/>
      <c r="DI39" s="10"/>
      <c r="DJ39" s="10"/>
      <c r="DK39" s="10"/>
      <c r="DL39" s="10"/>
    </row>
    <row r="40" spans="1:116" s="11" customFormat="1" x14ac:dyDescent="0.3">
      <c r="A40" s="10">
        <f t="shared" si="115"/>
        <v>34</v>
      </c>
      <c r="B40" s="10" t="s">
        <v>33</v>
      </c>
      <c r="C40" s="8">
        <f t="shared" si="107"/>
        <v>0</v>
      </c>
      <c r="D40" s="8">
        <f t="shared" si="108"/>
        <v>0</v>
      </c>
      <c r="E40" s="10"/>
      <c r="F40" s="10"/>
      <c r="G40" s="10"/>
      <c r="H40" s="10"/>
      <c r="I40" s="10"/>
      <c r="J40" s="10"/>
      <c r="K40" s="10"/>
      <c r="L40" s="10"/>
      <c r="M40" s="8">
        <f t="shared" si="109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8">
        <f t="shared" si="106"/>
        <v>0</v>
      </c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8">
        <f t="shared" si="110"/>
        <v>0</v>
      </c>
      <c r="BZ40" s="10"/>
      <c r="CA40" s="10"/>
      <c r="CB40" s="10"/>
      <c r="CC40" s="10"/>
      <c r="CD40" s="10"/>
      <c r="CE40" s="10"/>
      <c r="CF40" s="10"/>
      <c r="CG40" s="10"/>
      <c r="CH40" s="10"/>
      <c r="CI40" s="8">
        <f t="shared" si="111"/>
        <v>0</v>
      </c>
      <c r="CJ40" s="10"/>
      <c r="CK40" s="10"/>
      <c r="CL40" s="10"/>
      <c r="CM40" s="10"/>
      <c r="CN40" s="10"/>
      <c r="CO40" s="10"/>
      <c r="CP40" s="8">
        <f t="shared" si="112"/>
        <v>0</v>
      </c>
      <c r="CQ40" s="10"/>
      <c r="CR40" s="10"/>
      <c r="CS40" s="8">
        <f t="shared" si="113"/>
        <v>0</v>
      </c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8">
        <f t="shared" si="114"/>
        <v>0</v>
      </c>
      <c r="DE40" s="10"/>
      <c r="DF40" s="10"/>
      <c r="DG40" s="10"/>
      <c r="DH40" s="10"/>
      <c r="DI40" s="10"/>
      <c r="DJ40" s="10"/>
      <c r="DK40" s="10"/>
      <c r="DL40" s="10"/>
    </row>
    <row r="41" spans="1:116" s="11" customFormat="1" x14ac:dyDescent="0.3">
      <c r="A41" s="10">
        <f t="shared" si="115"/>
        <v>35</v>
      </c>
      <c r="B41" s="10" t="s">
        <v>117</v>
      </c>
      <c r="C41" s="8">
        <f t="shared" si="107"/>
        <v>0</v>
      </c>
      <c r="D41" s="8">
        <f t="shared" si="108"/>
        <v>0</v>
      </c>
      <c r="E41" s="10"/>
      <c r="F41" s="10"/>
      <c r="G41" s="10"/>
      <c r="H41" s="10"/>
      <c r="I41" s="10"/>
      <c r="J41" s="10"/>
      <c r="K41" s="10"/>
      <c r="L41" s="10"/>
      <c r="M41" s="8">
        <f t="shared" si="109"/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8">
        <f t="shared" si="106"/>
        <v>0</v>
      </c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8">
        <f t="shared" si="110"/>
        <v>0</v>
      </c>
      <c r="BZ41" s="10"/>
      <c r="CA41" s="10"/>
      <c r="CB41" s="10"/>
      <c r="CC41" s="10"/>
      <c r="CD41" s="10"/>
      <c r="CE41" s="10"/>
      <c r="CF41" s="10"/>
      <c r="CG41" s="10"/>
      <c r="CH41" s="10"/>
      <c r="CI41" s="8">
        <f t="shared" si="111"/>
        <v>0</v>
      </c>
      <c r="CJ41" s="10"/>
      <c r="CK41" s="10"/>
      <c r="CL41" s="10"/>
      <c r="CM41" s="10"/>
      <c r="CN41" s="10"/>
      <c r="CO41" s="10"/>
      <c r="CP41" s="8">
        <f t="shared" si="112"/>
        <v>0</v>
      </c>
      <c r="CQ41" s="10"/>
      <c r="CR41" s="10"/>
      <c r="CS41" s="8">
        <f t="shared" si="113"/>
        <v>0</v>
      </c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8">
        <f t="shared" si="114"/>
        <v>0</v>
      </c>
      <c r="DE41" s="10"/>
      <c r="DF41" s="10"/>
      <c r="DG41" s="10"/>
      <c r="DH41" s="10"/>
      <c r="DI41" s="10"/>
      <c r="DJ41" s="10"/>
      <c r="DK41" s="10"/>
      <c r="DL41" s="10"/>
    </row>
    <row r="42" spans="1:116" s="11" customFormat="1" x14ac:dyDescent="0.3">
      <c r="A42" s="10">
        <f t="shared" si="115"/>
        <v>36</v>
      </c>
      <c r="B42" s="10" t="s">
        <v>20</v>
      </c>
      <c r="C42" s="8">
        <f t="shared" si="107"/>
        <v>13</v>
      </c>
      <c r="D42" s="8">
        <f t="shared" si="108"/>
        <v>0</v>
      </c>
      <c r="E42" s="10"/>
      <c r="F42" s="10"/>
      <c r="G42" s="10"/>
      <c r="H42" s="10"/>
      <c r="I42" s="10"/>
      <c r="J42" s="10"/>
      <c r="K42" s="10"/>
      <c r="L42" s="10"/>
      <c r="M42" s="8">
        <f t="shared" si="109"/>
        <v>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8">
        <f t="shared" si="106"/>
        <v>3</v>
      </c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>
        <v>1</v>
      </c>
      <c r="BF42" s="10">
        <v>3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8">
        <f t="shared" si="110"/>
        <v>1</v>
      </c>
      <c r="BZ42" s="10"/>
      <c r="CA42" s="10"/>
      <c r="CB42" s="10"/>
      <c r="CC42" s="10"/>
      <c r="CD42" s="10">
        <v>3</v>
      </c>
      <c r="CE42" s="10">
        <v>1</v>
      </c>
      <c r="CF42" s="10"/>
      <c r="CG42" s="10"/>
      <c r="CH42" s="10"/>
      <c r="CI42" s="8">
        <f t="shared" si="111"/>
        <v>3</v>
      </c>
      <c r="CJ42" s="10"/>
      <c r="CK42" s="10"/>
      <c r="CL42" s="10"/>
      <c r="CM42" s="10"/>
      <c r="CN42" s="10">
        <v>1</v>
      </c>
      <c r="CO42" s="10">
        <v>3</v>
      </c>
      <c r="CP42" s="8">
        <f t="shared" si="112"/>
        <v>0</v>
      </c>
      <c r="CQ42" s="10"/>
      <c r="CR42" s="10"/>
      <c r="CS42" s="8">
        <f t="shared" si="113"/>
        <v>0</v>
      </c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8">
        <f t="shared" si="114"/>
        <v>6</v>
      </c>
      <c r="DE42" s="10"/>
      <c r="DF42" s="10"/>
      <c r="DG42" s="10" t="s">
        <v>147</v>
      </c>
      <c r="DH42" s="10">
        <f>3+2</f>
        <v>5</v>
      </c>
      <c r="DI42" s="10"/>
      <c r="DJ42" s="10"/>
      <c r="DK42" s="10">
        <v>3</v>
      </c>
      <c r="DL42" s="10">
        <v>1</v>
      </c>
    </row>
    <row r="43" spans="1:116" s="11" customFormat="1" x14ac:dyDescent="0.3">
      <c r="A43" s="10">
        <f t="shared" si="115"/>
        <v>37</v>
      </c>
      <c r="B43" s="10" t="s">
        <v>3</v>
      </c>
      <c r="C43" s="8">
        <f t="shared" si="107"/>
        <v>2</v>
      </c>
      <c r="D43" s="8">
        <f t="shared" si="108"/>
        <v>0</v>
      </c>
      <c r="E43" s="10"/>
      <c r="F43" s="10"/>
      <c r="G43" s="10"/>
      <c r="H43" s="10"/>
      <c r="I43" s="10"/>
      <c r="J43" s="10"/>
      <c r="K43" s="10"/>
      <c r="L43" s="10"/>
      <c r="M43" s="8">
        <f t="shared" si="109"/>
        <v>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8">
        <f t="shared" si="106"/>
        <v>2</v>
      </c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>
        <v>2</v>
      </c>
      <c r="BJ43" s="10">
        <v>2</v>
      </c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8">
        <f t="shared" si="110"/>
        <v>0</v>
      </c>
      <c r="BZ43" s="10"/>
      <c r="CA43" s="10"/>
      <c r="CB43" s="10"/>
      <c r="CC43" s="10"/>
      <c r="CD43" s="10"/>
      <c r="CE43" s="10"/>
      <c r="CF43" s="10"/>
      <c r="CG43" s="10"/>
      <c r="CH43" s="10"/>
      <c r="CI43" s="8">
        <f t="shared" si="111"/>
        <v>0</v>
      </c>
      <c r="CJ43" s="10"/>
      <c r="CK43" s="10"/>
      <c r="CL43" s="10"/>
      <c r="CM43" s="10"/>
      <c r="CN43" s="10"/>
      <c r="CO43" s="10"/>
      <c r="CP43" s="8">
        <f t="shared" si="112"/>
        <v>0</v>
      </c>
      <c r="CQ43" s="10"/>
      <c r="CR43" s="10"/>
      <c r="CS43" s="8">
        <f t="shared" si="113"/>
        <v>0</v>
      </c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8">
        <f t="shared" si="114"/>
        <v>0</v>
      </c>
      <c r="DE43" s="10"/>
      <c r="DF43" s="10"/>
      <c r="DG43" s="10"/>
      <c r="DH43" s="10"/>
      <c r="DI43" s="10"/>
      <c r="DJ43" s="10"/>
      <c r="DK43" s="10"/>
      <c r="DL43" s="10"/>
    </row>
    <row r="44" spans="1:116" s="11" customFormat="1" x14ac:dyDescent="0.3">
      <c r="A44" s="10">
        <f t="shared" si="115"/>
        <v>38</v>
      </c>
      <c r="B44" s="10" t="s">
        <v>67</v>
      </c>
      <c r="C44" s="8">
        <f t="shared" si="107"/>
        <v>3</v>
      </c>
      <c r="D44" s="8">
        <f t="shared" si="108"/>
        <v>0</v>
      </c>
      <c r="E44" s="10"/>
      <c r="F44" s="10"/>
      <c r="G44" s="10"/>
      <c r="H44" s="10"/>
      <c r="I44" s="10"/>
      <c r="J44" s="10"/>
      <c r="K44" s="10"/>
      <c r="L44" s="10"/>
      <c r="M44" s="8">
        <f t="shared" si="109"/>
        <v>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8">
        <f t="shared" si="106"/>
        <v>3</v>
      </c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>
        <v>1</v>
      </c>
      <c r="BN44" s="10">
        <v>3</v>
      </c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8">
        <f t="shared" si="110"/>
        <v>0</v>
      </c>
      <c r="BZ44" s="10"/>
      <c r="CA44" s="10"/>
      <c r="CB44" s="10"/>
      <c r="CC44" s="10"/>
      <c r="CD44" s="10"/>
      <c r="CE44" s="10"/>
      <c r="CF44" s="10"/>
      <c r="CG44" s="10"/>
      <c r="CH44" s="10"/>
      <c r="CI44" s="8">
        <f t="shared" si="111"/>
        <v>0</v>
      </c>
      <c r="CJ44" s="10"/>
      <c r="CK44" s="10"/>
      <c r="CL44" s="10"/>
      <c r="CM44" s="10"/>
      <c r="CN44" s="10"/>
      <c r="CO44" s="10"/>
      <c r="CP44" s="8">
        <f t="shared" si="112"/>
        <v>0</v>
      </c>
      <c r="CQ44" s="10"/>
      <c r="CR44" s="10"/>
      <c r="CS44" s="8">
        <f t="shared" si="113"/>
        <v>0</v>
      </c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8">
        <f t="shared" si="114"/>
        <v>0</v>
      </c>
      <c r="DE44" s="10"/>
      <c r="DF44" s="10"/>
      <c r="DG44" s="10"/>
      <c r="DH44" s="10"/>
      <c r="DI44" s="10"/>
      <c r="DJ44" s="10"/>
      <c r="DK44" s="10"/>
      <c r="DL44" s="10"/>
    </row>
    <row r="45" spans="1:116" s="11" customFormat="1" x14ac:dyDescent="0.3">
      <c r="A45" s="10">
        <f t="shared" si="115"/>
        <v>39</v>
      </c>
      <c r="B45" s="10" t="s">
        <v>88</v>
      </c>
      <c r="C45" s="8">
        <f t="shared" si="107"/>
        <v>2</v>
      </c>
      <c r="D45" s="8">
        <f t="shared" si="108"/>
        <v>0</v>
      </c>
      <c r="E45" s="10"/>
      <c r="F45" s="10"/>
      <c r="G45" s="10"/>
      <c r="H45" s="10"/>
      <c r="I45" s="10"/>
      <c r="J45" s="10"/>
      <c r="K45" s="10"/>
      <c r="L45" s="10"/>
      <c r="M45" s="8">
        <f t="shared" si="109"/>
        <v>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8">
        <f t="shared" si="106"/>
        <v>2</v>
      </c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>
        <v>2</v>
      </c>
      <c r="BP45" s="10">
        <v>2</v>
      </c>
      <c r="BQ45" s="10"/>
      <c r="BR45" s="10"/>
      <c r="BS45" s="10"/>
      <c r="BT45" s="10"/>
      <c r="BU45" s="10"/>
      <c r="BV45" s="10"/>
      <c r="BW45" s="10"/>
      <c r="BX45" s="10"/>
      <c r="BY45" s="8">
        <f t="shared" si="110"/>
        <v>0</v>
      </c>
      <c r="BZ45" s="10"/>
      <c r="CA45" s="10"/>
      <c r="CB45" s="10"/>
      <c r="CC45" s="10"/>
      <c r="CD45" s="10"/>
      <c r="CE45" s="10"/>
      <c r="CF45" s="10"/>
      <c r="CG45" s="10"/>
      <c r="CH45" s="10"/>
      <c r="CI45" s="8">
        <f t="shared" si="111"/>
        <v>0</v>
      </c>
      <c r="CJ45" s="10"/>
      <c r="CK45" s="10"/>
      <c r="CL45" s="10"/>
      <c r="CM45" s="10"/>
      <c r="CN45" s="10"/>
      <c r="CO45" s="10"/>
      <c r="CP45" s="8">
        <f t="shared" si="112"/>
        <v>0</v>
      </c>
      <c r="CQ45" s="10"/>
      <c r="CR45" s="10"/>
      <c r="CS45" s="8">
        <f t="shared" si="113"/>
        <v>0</v>
      </c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8">
        <f t="shared" si="114"/>
        <v>0</v>
      </c>
      <c r="DE45" s="10"/>
      <c r="DF45" s="10"/>
      <c r="DG45" s="10"/>
      <c r="DH45" s="10"/>
      <c r="DI45" s="10"/>
      <c r="DJ45" s="10"/>
      <c r="DK45" s="10"/>
      <c r="DL45" s="10"/>
    </row>
    <row r="46" spans="1:116" s="11" customFormat="1" x14ac:dyDescent="0.3">
      <c r="A46" s="10">
        <f t="shared" si="115"/>
        <v>40</v>
      </c>
      <c r="B46" s="10" t="s">
        <v>126</v>
      </c>
      <c r="C46" s="8">
        <f t="shared" si="107"/>
        <v>0</v>
      </c>
      <c r="D46" s="8">
        <f t="shared" si="108"/>
        <v>0</v>
      </c>
      <c r="E46" s="10"/>
      <c r="F46" s="10"/>
      <c r="G46" s="10"/>
      <c r="H46" s="10"/>
      <c r="I46" s="10"/>
      <c r="J46" s="10"/>
      <c r="K46" s="10"/>
      <c r="L46" s="10"/>
      <c r="M46" s="8">
        <f t="shared" si="109"/>
        <v>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8">
        <f t="shared" si="106"/>
        <v>0</v>
      </c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8">
        <f t="shared" si="110"/>
        <v>0</v>
      </c>
      <c r="BZ46" s="10"/>
      <c r="CA46" s="10"/>
      <c r="CB46" s="10"/>
      <c r="CC46" s="10"/>
      <c r="CD46" s="10"/>
      <c r="CE46" s="10"/>
      <c r="CF46" s="10"/>
      <c r="CG46" s="10"/>
      <c r="CH46" s="10"/>
      <c r="CI46" s="8">
        <f t="shared" si="111"/>
        <v>0</v>
      </c>
      <c r="CJ46" s="10"/>
      <c r="CK46" s="10"/>
      <c r="CL46" s="10"/>
      <c r="CM46" s="10"/>
      <c r="CN46" s="10"/>
      <c r="CO46" s="10"/>
      <c r="CP46" s="8">
        <f t="shared" si="112"/>
        <v>0</v>
      </c>
      <c r="CQ46" s="10"/>
      <c r="CR46" s="10"/>
      <c r="CS46" s="8">
        <f t="shared" si="113"/>
        <v>0</v>
      </c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8">
        <f t="shared" si="114"/>
        <v>0</v>
      </c>
      <c r="DE46" s="10"/>
      <c r="DF46" s="10"/>
      <c r="DG46" s="10"/>
      <c r="DH46" s="10"/>
      <c r="DI46" s="10"/>
      <c r="DJ46" s="10"/>
      <c r="DK46" s="10"/>
      <c r="DL46" s="10"/>
    </row>
    <row r="47" spans="1:116" s="11" customFormat="1" x14ac:dyDescent="0.3">
      <c r="A47" s="10">
        <f t="shared" si="115"/>
        <v>41</v>
      </c>
      <c r="B47" s="10" t="s">
        <v>71</v>
      </c>
      <c r="C47" s="8">
        <f t="shared" si="107"/>
        <v>0</v>
      </c>
      <c r="D47" s="8">
        <f t="shared" si="108"/>
        <v>0</v>
      </c>
      <c r="E47" s="10"/>
      <c r="F47" s="10"/>
      <c r="G47" s="10"/>
      <c r="H47" s="10"/>
      <c r="I47" s="10"/>
      <c r="J47" s="10"/>
      <c r="K47" s="10"/>
      <c r="L47" s="10"/>
      <c r="M47" s="8">
        <f t="shared" si="109"/>
        <v>0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8">
        <f t="shared" si="106"/>
        <v>0</v>
      </c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8">
        <f t="shared" si="110"/>
        <v>0</v>
      </c>
      <c r="BZ47" s="10"/>
      <c r="CA47" s="10"/>
      <c r="CB47" s="10"/>
      <c r="CC47" s="10"/>
      <c r="CD47" s="10"/>
      <c r="CE47" s="10"/>
      <c r="CF47" s="10"/>
      <c r="CG47" s="10"/>
      <c r="CH47" s="10"/>
      <c r="CI47" s="8">
        <f t="shared" si="111"/>
        <v>0</v>
      </c>
      <c r="CJ47" s="10"/>
      <c r="CK47" s="10"/>
      <c r="CL47" s="10"/>
      <c r="CM47" s="10"/>
      <c r="CN47" s="10"/>
      <c r="CO47" s="10"/>
      <c r="CP47" s="8">
        <f t="shared" si="112"/>
        <v>0</v>
      </c>
      <c r="CQ47" s="10"/>
      <c r="CR47" s="10"/>
      <c r="CS47" s="8">
        <f t="shared" si="113"/>
        <v>0</v>
      </c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8">
        <f t="shared" si="114"/>
        <v>0</v>
      </c>
      <c r="DE47" s="10"/>
      <c r="DF47" s="10"/>
      <c r="DG47" s="10"/>
      <c r="DH47" s="10"/>
      <c r="DI47" s="10"/>
      <c r="DJ47" s="10"/>
      <c r="DK47" s="10"/>
      <c r="DL47" s="10"/>
    </row>
    <row r="48" spans="1:116" s="11" customFormat="1" x14ac:dyDescent="0.3">
      <c r="A48" s="10">
        <f t="shared" si="115"/>
        <v>42</v>
      </c>
      <c r="B48" s="10" t="s">
        <v>10</v>
      </c>
      <c r="C48" s="8">
        <f t="shared" si="107"/>
        <v>11</v>
      </c>
      <c r="D48" s="8">
        <f t="shared" si="108"/>
        <v>0</v>
      </c>
      <c r="E48" s="10"/>
      <c r="F48" s="10"/>
      <c r="G48" s="10"/>
      <c r="H48" s="10"/>
      <c r="I48" s="10"/>
      <c r="J48" s="10"/>
      <c r="K48" s="10"/>
      <c r="L48" s="10"/>
      <c r="M48" s="8">
        <f t="shared" si="109"/>
        <v>0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8">
        <f t="shared" si="106"/>
        <v>0</v>
      </c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8">
        <f t="shared" si="110"/>
        <v>0</v>
      </c>
      <c r="BZ48" s="10"/>
      <c r="CA48" s="10"/>
      <c r="CB48" s="10"/>
      <c r="CC48" s="10"/>
      <c r="CD48" s="10"/>
      <c r="CE48" s="10"/>
      <c r="CF48" s="10"/>
      <c r="CG48" s="10"/>
      <c r="CH48" s="10"/>
      <c r="CI48" s="8">
        <f t="shared" si="111"/>
        <v>0</v>
      </c>
      <c r="CJ48" s="10"/>
      <c r="CK48" s="10"/>
      <c r="CL48" s="10"/>
      <c r="CM48" s="10"/>
      <c r="CN48" s="10"/>
      <c r="CO48" s="10"/>
      <c r="CP48" s="8">
        <f t="shared" si="112"/>
        <v>0</v>
      </c>
      <c r="CQ48" s="10"/>
      <c r="CR48" s="10"/>
      <c r="CS48" s="8">
        <f t="shared" si="113"/>
        <v>0</v>
      </c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8">
        <f t="shared" si="114"/>
        <v>11</v>
      </c>
      <c r="DE48" s="10">
        <v>1</v>
      </c>
      <c r="DF48" s="10">
        <v>3</v>
      </c>
      <c r="DG48" s="10">
        <v>1</v>
      </c>
      <c r="DH48" s="10">
        <v>3</v>
      </c>
      <c r="DI48" s="10">
        <v>2</v>
      </c>
      <c r="DJ48" s="10">
        <v>2</v>
      </c>
      <c r="DK48" s="10">
        <v>1</v>
      </c>
      <c r="DL48" s="10">
        <v>3</v>
      </c>
    </row>
    <row r="49" spans="1:116" s="11" customFormat="1" x14ac:dyDescent="0.3">
      <c r="A49" s="10">
        <f t="shared" si="115"/>
        <v>43</v>
      </c>
      <c r="B49" s="10" t="s">
        <v>14</v>
      </c>
      <c r="C49" s="8">
        <f t="shared" si="107"/>
        <v>6.5</v>
      </c>
      <c r="D49" s="8">
        <f t="shared" si="108"/>
        <v>0</v>
      </c>
      <c r="E49" s="10"/>
      <c r="F49" s="10"/>
      <c r="G49" s="10"/>
      <c r="H49" s="10"/>
      <c r="I49" s="10"/>
      <c r="J49" s="10"/>
      <c r="K49" s="10"/>
      <c r="L49" s="10"/>
      <c r="M49" s="8">
        <f t="shared" si="109"/>
        <v>0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8">
        <f t="shared" si="106"/>
        <v>3</v>
      </c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>
        <v>1</v>
      </c>
      <c r="BR49" s="10">
        <v>3</v>
      </c>
      <c r="BS49" s="10"/>
      <c r="BT49" s="10"/>
      <c r="BU49" s="10"/>
      <c r="BV49" s="10"/>
      <c r="BW49" s="10"/>
      <c r="BX49" s="10"/>
      <c r="BY49" s="8">
        <f t="shared" si="110"/>
        <v>0</v>
      </c>
      <c r="BZ49" s="10"/>
      <c r="CA49" s="10"/>
      <c r="CB49" s="10"/>
      <c r="CC49" s="10"/>
      <c r="CD49" s="10"/>
      <c r="CE49" s="10"/>
      <c r="CF49" s="10"/>
      <c r="CG49" s="10"/>
      <c r="CH49" s="10"/>
      <c r="CI49" s="8">
        <f t="shared" si="111"/>
        <v>0</v>
      </c>
      <c r="CJ49" s="10"/>
      <c r="CK49" s="10"/>
      <c r="CL49" s="10"/>
      <c r="CM49" s="10"/>
      <c r="CN49" s="10"/>
      <c r="CO49" s="10"/>
      <c r="CP49" s="8">
        <f t="shared" si="112"/>
        <v>0</v>
      </c>
      <c r="CQ49" s="10"/>
      <c r="CR49" s="10"/>
      <c r="CS49" s="8">
        <f t="shared" si="113"/>
        <v>3.5</v>
      </c>
      <c r="CT49" s="10">
        <f>0+1</f>
        <v>1</v>
      </c>
      <c r="CU49" s="10">
        <f>0+3</f>
        <v>3</v>
      </c>
      <c r="CV49" s="10">
        <v>5</v>
      </c>
      <c r="CW49" s="17">
        <v>0.25</v>
      </c>
      <c r="CX49" s="10">
        <v>5</v>
      </c>
      <c r="CY49" s="17">
        <v>0.25</v>
      </c>
      <c r="CZ49" s="10"/>
      <c r="DA49" s="10"/>
      <c r="DB49" s="10"/>
      <c r="DC49" s="10"/>
      <c r="DD49" s="8">
        <f t="shared" si="114"/>
        <v>0</v>
      </c>
      <c r="DE49" s="10"/>
      <c r="DF49" s="10"/>
      <c r="DG49" s="10"/>
      <c r="DH49" s="10"/>
      <c r="DI49" s="10"/>
      <c r="DJ49" s="10"/>
      <c r="DK49" s="10"/>
      <c r="DL49" s="10"/>
    </row>
    <row r="50" spans="1:116" s="11" customFormat="1" x14ac:dyDescent="0.3">
      <c r="A50" s="10">
        <f t="shared" si="115"/>
        <v>44</v>
      </c>
      <c r="B50" s="10" t="s">
        <v>34</v>
      </c>
      <c r="C50" s="8">
        <f t="shared" si="107"/>
        <v>2</v>
      </c>
      <c r="D50" s="8">
        <f t="shared" si="108"/>
        <v>0</v>
      </c>
      <c r="E50" s="10"/>
      <c r="F50" s="10"/>
      <c r="G50" s="10"/>
      <c r="H50" s="10"/>
      <c r="I50" s="10"/>
      <c r="J50" s="10"/>
      <c r="K50" s="10"/>
      <c r="L50" s="10"/>
      <c r="M50" s="8">
        <f t="shared" si="109"/>
        <v>0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8">
        <f t="shared" si="106"/>
        <v>0</v>
      </c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8">
        <f t="shared" si="110"/>
        <v>0</v>
      </c>
      <c r="BZ50" s="10"/>
      <c r="CA50" s="10"/>
      <c r="CB50" s="10"/>
      <c r="CC50" s="10"/>
      <c r="CD50" s="10"/>
      <c r="CE50" s="10"/>
      <c r="CF50" s="10"/>
      <c r="CG50" s="10"/>
      <c r="CH50" s="10"/>
      <c r="CI50" s="8">
        <f t="shared" si="111"/>
        <v>2</v>
      </c>
      <c r="CJ50" s="10"/>
      <c r="CK50" s="10"/>
      <c r="CL50" s="10">
        <v>2</v>
      </c>
      <c r="CM50" s="10">
        <v>2</v>
      </c>
      <c r="CN50" s="10"/>
      <c r="CO50" s="10"/>
      <c r="CP50" s="8">
        <f t="shared" si="112"/>
        <v>0</v>
      </c>
      <c r="CQ50" s="10"/>
      <c r="CR50" s="10"/>
      <c r="CS50" s="8">
        <f t="shared" si="113"/>
        <v>0</v>
      </c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8">
        <f t="shared" si="114"/>
        <v>0</v>
      </c>
      <c r="DE50" s="10"/>
      <c r="DF50" s="10"/>
      <c r="DG50" s="10"/>
      <c r="DH50" s="10"/>
      <c r="DI50" s="10"/>
      <c r="DJ50" s="10"/>
      <c r="DK50" s="10"/>
      <c r="DL50" s="10"/>
    </row>
    <row r="51" spans="1:116" s="11" customFormat="1" x14ac:dyDescent="0.3">
      <c r="A51" s="10">
        <f t="shared" si="115"/>
        <v>45</v>
      </c>
      <c r="B51" s="10" t="s">
        <v>38</v>
      </c>
      <c r="C51" s="8">
        <f t="shared" si="107"/>
        <v>3</v>
      </c>
      <c r="D51" s="8">
        <f t="shared" si="108"/>
        <v>0</v>
      </c>
      <c r="E51" s="10"/>
      <c r="F51" s="10"/>
      <c r="G51" s="10"/>
      <c r="H51" s="10"/>
      <c r="I51" s="10"/>
      <c r="J51" s="10"/>
      <c r="K51" s="10"/>
      <c r="L51" s="10"/>
      <c r="M51" s="8">
        <f t="shared" si="109"/>
        <v>0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8">
        <f t="shared" si="106"/>
        <v>0</v>
      </c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8">
        <f t="shared" si="110"/>
        <v>3</v>
      </c>
      <c r="BZ51" s="10"/>
      <c r="CA51" s="10"/>
      <c r="CB51" s="10">
        <v>1</v>
      </c>
      <c r="CC51" s="10">
        <v>3</v>
      </c>
      <c r="CD51" s="10"/>
      <c r="CE51" s="10"/>
      <c r="CF51" s="10"/>
      <c r="CG51" s="10"/>
      <c r="CH51" s="10"/>
      <c r="CI51" s="8">
        <f t="shared" si="111"/>
        <v>0</v>
      </c>
      <c r="CJ51" s="10"/>
      <c r="CK51" s="10"/>
      <c r="CL51" s="10"/>
      <c r="CM51" s="10"/>
      <c r="CN51" s="10"/>
      <c r="CO51" s="10"/>
      <c r="CP51" s="8">
        <f t="shared" si="112"/>
        <v>0</v>
      </c>
      <c r="CQ51" s="10"/>
      <c r="CR51" s="10"/>
      <c r="CS51" s="8">
        <f t="shared" si="113"/>
        <v>0</v>
      </c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8">
        <f t="shared" si="114"/>
        <v>0</v>
      </c>
      <c r="DE51" s="10"/>
      <c r="DF51" s="10"/>
      <c r="DG51" s="10"/>
      <c r="DH51" s="10"/>
      <c r="DI51" s="10"/>
      <c r="DJ51" s="10"/>
      <c r="DK51" s="10"/>
      <c r="DL51" s="10"/>
    </row>
    <row r="52" spans="1:116" s="11" customFormat="1" x14ac:dyDescent="0.3">
      <c r="A52" s="10">
        <f t="shared" si="115"/>
        <v>46</v>
      </c>
      <c r="B52" s="10" t="s">
        <v>138</v>
      </c>
      <c r="C52" s="8">
        <f t="shared" si="107"/>
        <v>0</v>
      </c>
      <c r="D52" s="8">
        <f t="shared" si="108"/>
        <v>0</v>
      </c>
      <c r="E52" s="10"/>
      <c r="F52" s="10"/>
      <c r="G52" s="10"/>
      <c r="H52" s="10"/>
      <c r="I52" s="10"/>
      <c r="J52" s="10"/>
      <c r="K52" s="10"/>
      <c r="L52" s="10"/>
      <c r="M52" s="8">
        <f t="shared" si="109"/>
        <v>0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8">
        <f t="shared" si="106"/>
        <v>0</v>
      </c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8">
        <f t="shared" si="110"/>
        <v>0</v>
      </c>
      <c r="BZ52" s="10"/>
      <c r="CA52" s="10"/>
      <c r="CB52" s="10"/>
      <c r="CC52" s="10"/>
      <c r="CD52" s="10"/>
      <c r="CE52" s="10"/>
      <c r="CF52" s="10"/>
      <c r="CG52" s="10"/>
      <c r="CH52" s="10"/>
      <c r="CI52" s="8">
        <f t="shared" si="111"/>
        <v>0</v>
      </c>
      <c r="CJ52" s="10"/>
      <c r="CK52" s="10"/>
      <c r="CL52" s="10"/>
      <c r="CM52" s="10"/>
      <c r="CN52" s="10"/>
      <c r="CO52" s="10"/>
      <c r="CP52" s="8">
        <f t="shared" si="112"/>
        <v>0</v>
      </c>
      <c r="CQ52" s="10"/>
      <c r="CR52" s="10"/>
      <c r="CS52" s="8">
        <f t="shared" si="113"/>
        <v>0</v>
      </c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8">
        <f t="shared" si="114"/>
        <v>0</v>
      </c>
      <c r="DE52" s="10"/>
      <c r="DF52" s="10"/>
      <c r="DG52" s="10"/>
      <c r="DH52" s="10"/>
      <c r="DI52" s="10"/>
      <c r="DJ52" s="10"/>
      <c r="DK52" s="10"/>
      <c r="DL52" s="10"/>
    </row>
    <row r="53" spans="1:116" s="11" customFormat="1" x14ac:dyDescent="0.3">
      <c r="A53" s="10">
        <f t="shared" si="115"/>
        <v>47</v>
      </c>
      <c r="B53" s="10" t="s">
        <v>27</v>
      </c>
      <c r="C53" s="8">
        <f t="shared" si="107"/>
        <v>2</v>
      </c>
      <c r="D53" s="8">
        <f t="shared" si="108"/>
        <v>0</v>
      </c>
      <c r="E53" s="10"/>
      <c r="F53" s="10"/>
      <c r="G53" s="10"/>
      <c r="H53" s="10"/>
      <c r="I53" s="10"/>
      <c r="J53" s="10"/>
      <c r="K53" s="10"/>
      <c r="L53" s="10"/>
      <c r="M53" s="8">
        <f t="shared" si="109"/>
        <v>0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8">
        <f t="shared" si="106"/>
        <v>0</v>
      </c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8">
        <f t="shared" si="110"/>
        <v>0</v>
      </c>
      <c r="BZ53" s="10"/>
      <c r="CA53" s="10"/>
      <c r="CB53" s="10"/>
      <c r="CC53" s="10"/>
      <c r="CD53" s="10"/>
      <c r="CE53" s="10"/>
      <c r="CF53" s="10"/>
      <c r="CG53" s="10"/>
      <c r="CH53" s="10"/>
      <c r="CI53" s="8">
        <f t="shared" si="111"/>
        <v>0</v>
      </c>
      <c r="CJ53" s="10"/>
      <c r="CK53" s="10"/>
      <c r="CL53" s="10"/>
      <c r="CM53" s="10"/>
      <c r="CN53" s="10"/>
      <c r="CO53" s="10"/>
      <c r="CP53" s="8">
        <f t="shared" si="112"/>
        <v>0</v>
      </c>
      <c r="CQ53" s="10"/>
      <c r="CR53" s="10"/>
      <c r="CS53" s="8">
        <f t="shared" si="113"/>
        <v>2</v>
      </c>
      <c r="CT53" s="10">
        <f>2+0</f>
        <v>2</v>
      </c>
      <c r="CU53" s="10">
        <f>2+0</f>
        <v>2</v>
      </c>
      <c r="CV53" s="10"/>
      <c r="CW53" s="10"/>
      <c r="CX53" s="10"/>
      <c r="CY53" s="10"/>
      <c r="CZ53" s="10"/>
      <c r="DA53" s="10"/>
      <c r="DB53" s="10"/>
      <c r="DC53" s="10"/>
      <c r="DD53" s="8">
        <f t="shared" si="114"/>
        <v>0</v>
      </c>
      <c r="DE53" s="10"/>
      <c r="DF53" s="10"/>
      <c r="DG53" s="10"/>
      <c r="DH53" s="10"/>
      <c r="DI53" s="10"/>
      <c r="DJ53" s="10"/>
      <c r="DK53" s="10"/>
      <c r="DL53" s="10"/>
    </row>
    <row r="54" spans="1:116" s="11" customFormat="1" x14ac:dyDescent="0.3">
      <c r="A54" s="10">
        <f t="shared" si="115"/>
        <v>48</v>
      </c>
      <c r="B54" s="10" t="s">
        <v>146</v>
      </c>
      <c r="C54" s="8">
        <f t="shared" si="107"/>
        <v>3</v>
      </c>
      <c r="D54" s="8">
        <f t="shared" si="108"/>
        <v>0</v>
      </c>
      <c r="E54" s="10"/>
      <c r="F54" s="10"/>
      <c r="G54" s="10"/>
      <c r="H54" s="10"/>
      <c r="I54" s="10"/>
      <c r="J54" s="10"/>
      <c r="K54" s="10"/>
      <c r="L54" s="10"/>
      <c r="M54" s="8">
        <f t="shared" si="109"/>
        <v>0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8">
        <f t="shared" si="106"/>
        <v>0</v>
      </c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8">
        <f t="shared" si="110"/>
        <v>0</v>
      </c>
      <c r="BZ54" s="10"/>
      <c r="CA54" s="10"/>
      <c r="CB54" s="10"/>
      <c r="CC54" s="10"/>
      <c r="CD54" s="10"/>
      <c r="CE54" s="10"/>
      <c r="CF54" s="10"/>
      <c r="CG54" s="10"/>
      <c r="CH54" s="10"/>
      <c r="CI54" s="8">
        <f t="shared" si="111"/>
        <v>0</v>
      </c>
      <c r="CJ54" s="10"/>
      <c r="CK54" s="10"/>
      <c r="CL54" s="10"/>
      <c r="CM54" s="10"/>
      <c r="CN54" s="10"/>
      <c r="CO54" s="10"/>
      <c r="CP54" s="8">
        <f t="shared" si="112"/>
        <v>0</v>
      </c>
      <c r="CQ54" s="10"/>
      <c r="CR54" s="10"/>
      <c r="CS54" s="8">
        <f t="shared" si="113"/>
        <v>3</v>
      </c>
      <c r="CT54" s="10"/>
      <c r="CU54" s="10"/>
      <c r="CV54" s="10">
        <v>1</v>
      </c>
      <c r="CW54" s="10">
        <v>3</v>
      </c>
      <c r="CX54" s="10"/>
      <c r="CY54" s="10"/>
      <c r="CZ54" s="10"/>
      <c r="DA54" s="10"/>
      <c r="DB54" s="10"/>
      <c r="DC54" s="10"/>
      <c r="DD54" s="8">
        <f t="shared" si="114"/>
        <v>0</v>
      </c>
      <c r="DE54" s="10"/>
      <c r="DF54" s="10"/>
      <c r="DG54" s="10"/>
      <c r="DH54" s="10"/>
      <c r="DI54" s="10"/>
      <c r="DJ54" s="10"/>
      <c r="DK54" s="10"/>
      <c r="DL54" s="10"/>
    </row>
    <row r="55" spans="1:116" s="11" customFormat="1" x14ac:dyDescent="0.3">
      <c r="A55" s="10">
        <f t="shared" si="115"/>
        <v>49</v>
      </c>
      <c r="B55" s="10" t="s">
        <v>54</v>
      </c>
      <c r="C55" s="8">
        <f t="shared" si="107"/>
        <v>5.25</v>
      </c>
      <c r="D55" s="8">
        <f t="shared" si="108"/>
        <v>0</v>
      </c>
      <c r="E55" s="10"/>
      <c r="F55" s="10"/>
      <c r="G55" s="10"/>
      <c r="H55" s="10"/>
      <c r="I55" s="10"/>
      <c r="J55" s="10"/>
      <c r="K55" s="10"/>
      <c r="L55" s="10"/>
      <c r="M55" s="8">
        <f t="shared" si="109"/>
        <v>0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8">
        <f t="shared" si="106"/>
        <v>0</v>
      </c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8">
        <f t="shared" si="110"/>
        <v>0</v>
      </c>
      <c r="BZ55" s="10"/>
      <c r="CA55" s="10"/>
      <c r="CB55" s="10"/>
      <c r="CC55" s="10"/>
      <c r="CD55" s="10"/>
      <c r="CE55" s="10"/>
      <c r="CF55" s="10"/>
      <c r="CG55" s="10"/>
      <c r="CH55" s="10"/>
      <c r="CI55" s="8">
        <f t="shared" si="111"/>
        <v>0</v>
      </c>
      <c r="CJ55" s="10"/>
      <c r="CK55" s="10"/>
      <c r="CL55" s="10"/>
      <c r="CM55" s="10"/>
      <c r="CN55" s="10"/>
      <c r="CO55" s="10"/>
      <c r="CP55" s="8">
        <f t="shared" si="112"/>
        <v>0</v>
      </c>
      <c r="CQ55" s="10"/>
      <c r="CR55" s="10"/>
      <c r="CS55" s="8">
        <f t="shared" si="113"/>
        <v>5.25</v>
      </c>
      <c r="CT55" s="10"/>
      <c r="CU55" s="10"/>
      <c r="CV55" s="10"/>
      <c r="CW55" s="10"/>
      <c r="CX55" s="10" t="s">
        <v>257</v>
      </c>
      <c r="CY55" s="17">
        <f>3+0.25</f>
        <v>3.25</v>
      </c>
      <c r="CZ55" s="10">
        <v>2</v>
      </c>
      <c r="DA55" s="10">
        <v>2</v>
      </c>
      <c r="DB55" s="10"/>
      <c r="DC55" s="10"/>
      <c r="DD55" s="8">
        <f t="shared" si="114"/>
        <v>0</v>
      </c>
      <c r="DE55" s="10"/>
      <c r="DF55" s="10"/>
      <c r="DG55" s="10"/>
      <c r="DH55" s="10"/>
      <c r="DI55" s="10"/>
      <c r="DJ55" s="10"/>
      <c r="DK55" s="10"/>
      <c r="DL55" s="10"/>
    </row>
    <row r="56" spans="1:116" s="11" customFormat="1" x14ac:dyDescent="0.3">
      <c r="A56" s="10">
        <f t="shared" si="115"/>
        <v>50</v>
      </c>
      <c r="B56" s="10" t="s">
        <v>80</v>
      </c>
      <c r="C56" s="8">
        <f t="shared" si="107"/>
        <v>2</v>
      </c>
      <c r="D56" s="8">
        <f t="shared" si="108"/>
        <v>0</v>
      </c>
      <c r="E56" s="10"/>
      <c r="F56" s="10"/>
      <c r="G56" s="10"/>
      <c r="H56" s="10"/>
      <c r="I56" s="10"/>
      <c r="J56" s="10"/>
      <c r="K56" s="10"/>
      <c r="L56" s="10"/>
      <c r="M56" s="8">
        <f t="shared" si="109"/>
        <v>0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8">
        <f t="shared" si="106"/>
        <v>0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8">
        <f t="shared" si="110"/>
        <v>0</v>
      </c>
      <c r="BZ56" s="10"/>
      <c r="CA56" s="10"/>
      <c r="CB56" s="10"/>
      <c r="CC56" s="10"/>
      <c r="CD56" s="10"/>
      <c r="CE56" s="10"/>
      <c r="CF56" s="10"/>
      <c r="CG56" s="10"/>
      <c r="CH56" s="10"/>
      <c r="CI56" s="8">
        <f t="shared" si="111"/>
        <v>0</v>
      </c>
      <c r="CJ56" s="10"/>
      <c r="CK56" s="10"/>
      <c r="CL56" s="10"/>
      <c r="CM56" s="10"/>
      <c r="CN56" s="10"/>
      <c r="CO56" s="10"/>
      <c r="CP56" s="8">
        <f t="shared" si="112"/>
        <v>0</v>
      </c>
      <c r="CQ56" s="10"/>
      <c r="CR56" s="10"/>
      <c r="CS56" s="8">
        <f t="shared" si="113"/>
        <v>2</v>
      </c>
      <c r="CT56" s="10"/>
      <c r="CU56" s="10"/>
      <c r="CV56" s="10"/>
      <c r="CW56" s="10"/>
      <c r="CX56" s="10">
        <v>2</v>
      </c>
      <c r="CY56" s="10">
        <v>2</v>
      </c>
      <c r="CZ56" s="10"/>
      <c r="DA56" s="10"/>
      <c r="DB56" s="10"/>
      <c r="DC56" s="10"/>
      <c r="DD56" s="8">
        <f t="shared" si="114"/>
        <v>0</v>
      </c>
      <c r="DE56" s="10"/>
      <c r="DF56" s="10"/>
      <c r="DG56" s="10"/>
      <c r="DH56" s="10"/>
      <c r="DI56" s="10"/>
      <c r="DJ56" s="10"/>
      <c r="DK56" s="10"/>
      <c r="DL56" s="10"/>
    </row>
    <row r="57" spans="1:116" s="11" customFormat="1" x14ac:dyDescent="0.3">
      <c r="A57" s="10">
        <f t="shared" si="115"/>
        <v>51</v>
      </c>
      <c r="B57" s="10" t="s">
        <v>83</v>
      </c>
      <c r="C57" s="8">
        <f t="shared" si="107"/>
        <v>1</v>
      </c>
      <c r="D57" s="8">
        <f t="shared" si="108"/>
        <v>0</v>
      </c>
      <c r="E57" s="10"/>
      <c r="F57" s="10"/>
      <c r="G57" s="10"/>
      <c r="H57" s="10"/>
      <c r="I57" s="10"/>
      <c r="J57" s="10"/>
      <c r="K57" s="10"/>
      <c r="L57" s="10"/>
      <c r="M57" s="8">
        <f t="shared" si="109"/>
        <v>0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8">
        <f t="shared" si="106"/>
        <v>0</v>
      </c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8">
        <f t="shared" si="110"/>
        <v>0</v>
      </c>
      <c r="BZ57" s="10"/>
      <c r="CA57" s="10"/>
      <c r="CB57" s="10"/>
      <c r="CC57" s="10"/>
      <c r="CD57" s="10"/>
      <c r="CE57" s="10"/>
      <c r="CF57" s="10"/>
      <c r="CG57" s="10"/>
      <c r="CH57" s="10"/>
      <c r="CI57" s="8">
        <f t="shared" si="111"/>
        <v>0</v>
      </c>
      <c r="CJ57" s="10"/>
      <c r="CK57" s="10"/>
      <c r="CL57" s="10"/>
      <c r="CM57" s="10"/>
      <c r="CN57" s="10"/>
      <c r="CO57" s="10"/>
      <c r="CP57" s="8">
        <f t="shared" si="112"/>
        <v>0</v>
      </c>
      <c r="CQ57" s="10"/>
      <c r="CR57" s="10"/>
      <c r="CS57" s="8">
        <f t="shared" si="113"/>
        <v>1</v>
      </c>
      <c r="CT57" s="10"/>
      <c r="CU57" s="10"/>
      <c r="CV57" s="10"/>
      <c r="CW57" s="10"/>
      <c r="CX57" s="10">
        <v>3</v>
      </c>
      <c r="CY57" s="10">
        <v>1</v>
      </c>
      <c r="CZ57" s="10"/>
      <c r="DA57" s="10"/>
      <c r="DB57" s="10"/>
      <c r="DC57" s="10"/>
      <c r="DD57" s="8">
        <f t="shared" si="114"/>
        <v>0</v>
      </c>
      <c r="DE57" s="10"/>
      <c r="DF57" s="10"/>
      <c r="DG57" s="10"/>
      <c r="DH57" s="10"/>
      <c r="DI57" s="10"/>
      <c r="DJ57" s="10"/>
      <c r="DK57" s="10"/>
      <c r="DL57" s="10"/>
    </row>
    <row r="58" spans="1:116" s="11" customFormat="1" x14ac:dyDescent="0.3">
      <c r="A58" s="10">
        <f t="shared" si="115"/>
        <v>52</v>
      </c>
      <c r="B58" s="10" t="s">
        <v>164</v>
      </c>
      <c r="C58" s="8">
        <f t="shared" si="107"/>
        <v>0</v>
      </c>
      <c r="D58" s="8">
        <f t="shared" si="108"/>
        <v>0</v>
      </c>
      <c r="E58" s="10"/>
      <c r="F58" s="10"/>
      <c r="G58" s="10"/>
      <c r="H58" s="10"/>
      <c r="I58" s="10"/>
      <c r="J58" s="10"/>
      <c r="K58" s="10"/>
      <c r="L58" s="10"/>
      <c r="M58" s="8">
        <f t="shared" si="109"/>
        <v>0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8">
        <f t="shared" si="106"/>
        <v>0</v>
      </c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8">
        <f t="shared" si="110"/>
        <v>0</v>
      </c>
      <c r="BZ58" s="10"/>
      <c r="CA58" s="10"/>
      <c r="CB58" s="10"/>
      <c r="CC58" s="10"/>
      <c r="CD58" s="10"/>
      <c r="CE58" s="10"/>
      <c r="CF58" s="10"/>
      <c r="CG58" s="10"/>
      <c r="CH58" s="10"/>
      <c r="CI58" s="8">
        <f t="shared" si="111"/>
        <v>0</v>
      </c>
      <c r="CJ58" s="10"/>
      <c r="CK58" s="10"/>
      <c r="CL58" s="10"/>
      <c r="CM58" s="10"/>
      <c r="CN58" s="10"/>
      <c r="CO58" s="10"/>
      <c r="CP58" s="8">
        <f t="shared" si="112"/>
        <v>0</v>
      </c>
      <c r="CQ58" s="10"/>
      <c r="CR58" s="10"/>
      <c r="CS58" s="8">
        <f t="shared" si="113"/>
        <v>0</v>
      </c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8">
        <f t="shared" si="114"/>
        <v>0</v>
      </c>
      <c r="DE58" s="10"/>
      <c r="DF58" s="10"/>
      <c r="DG58" s="10"/>
      <c r="DH58" s="10"/>
      <c r="DI58" s="10"/>
      <c r="DJ58" s="10"/>
      <c r="DK58" s="10"/>
      <c r="DL58" s="10"/>
    </row>
    <row r="59" spans="1:116" s="11" customFormat="1" x14ac:dyDescent="0.3">
      <c r="A59" s="10">
        <f t="shared" si="115"/>
        <v>53</v>
      </c>
      <c r="B59" s="10" t="s">
        <v>86</v>
      </c>
      <c r="C59" s="8">
        <f t="shared" si="107"/>
        <v>5</v>
      </c>
      <c r="D59" s="8">
        <f t="shared" si="108"/>
        <v>0</v>
      </c>
      <c r="E59" s="10"/>
      <c r="F59" s="10"/>
      <c r="G59" s="10"/>
      <c r="H59" s="10"/>
      <c r="I59" s="10"/>
      <c r="J59" s="10"/>
      <c r="K59" s="10"/>
      <c r="L59" s="10"/>
      <c r="M59" s="8">
        <f t="shared" si="109"/>
        <v>0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8">
        <f t="shared" si="106"/>
        <v>0</v>
      </c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8">
        <f t="shared" si="110"/>
        <v>0</v>
      </c>
      <c r="BZ59" s="10"/>
      <c r="CA59" s="10"/>
      <c r="CB59" s="10"/>
      <c r="CC59" s="10"/>
      <c r="CD59" s="10"/>
      <c r="CE59" s="10"/>
      <c r="CF59" s="10"/>
      <c r="CG59" s="10"/>
      <c r="CH59" s="10"/>
      <c r="CI59" s="8">
        <f t="shared" si="111"/>
        <v>0</v>
      </c>
      <c r="CJ59" s="10"/>
      <c r="CK59" s="10"/>
      <c r="CL59" s="10"/>
      <c r="CM59" s="10"/>
      <c r="CN59" s="10"/>
      <c r="CO59" s="10"/>
      <c r="CP59" s="8">
        <f t="shared" si="112"/>
        <v>0</v>
      </c>
      <c r="CQ59" s="10"/>
      <c r="CR59" s="10"/>
      <c r="CS59" s="8">
        <f t="shared" si="113"/>
        <v>0</v>
      </c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8">
        <f t="shared" si="114"/>
        <v>5</v>
      </c>
      <c r="DE59" s="10"/>
      <c r="DF59" s="10"/>
      <c r="DG59" s="10"/>
      <c r="DH59" s="10"/>
      <c r="DI59" s="10" t="s">
        <v>147</v>
      </c>
      <c r="DJ59" s="10">
        <f>3+2</f>
        <v>5</v>
      </c>
      <c r="DK59" s="10"/>
      <c r="DL59" s="10"/>
    </row>
    <row r="60" spans="1:116" s="11" customFormat="1" x14ac:dyDescent="0.3">
      <c r="A60" s="10">
        <f t="shared" si="115"/>
        <v>54</v>
      </c>
      <c r="B60" s="10" t="s">
        <v>191</v>
      </c>
      <c r="C60" s="8">
        <f t="shared" si="107"/>
        <v>2</v>
      </c>
      <c r="D60" s="8">
        <f t="shared" si="108"/>
        <v>0</v>
      </c>
      <c r="E60" s="10"/>
      <c r="F60" s="10"/>
      <c r="G60" s="10"/>
      <c r="H60" s="10"/>
      <c r="I60" s="10"/>
      <c r="J60" s="10"/>
      <c r="K60" s="10"/>
      <c r="L60" s="10"/>
      <c r="M60" s="8">
        <f t="shared" si="109"/>
        <v>0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8">
        <f t="shared" si="106"/>
        <v>0</v>
      </c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8">
        <f t="shared" si="110"/>
        <v>0</v>
      </c>
      <c r="BZ60" s="10"/>
      <c r="CA60" s="10"/>
      <c r="CB60" s="10"/>
      <c r="CC60" s="10"/>
      <c r="CD60" s="10"/>
      <c r="CE60" s="10"/>
      <c r="CF60" s="10"/>
      <c r="CG60" s="10"/>
      <c r="CH60" s="10"/>
      <c r="CI60" s="8">
        <f t="shared" si="111"/>
        <v>0</v>
      </c>
      <c r="CJ60" s="10"/>
      <c r="CK60" s="10"/>
      <c r="CL60" s="10"/>
      <c r="CM60" s="10"/>
      <c r="CN60" s="10"/>
      <c r="CO60" s="10"/>
      <c r="CP60" s="8">
        <f t="shared" si="112"/>
        <v>0</v>
      </c>
      <c r="CQ60" s="10"/>
      <c r="CR60" s="10"/>
      <c r="CS60" s="8">
        <f t="shared" si="113"/>
        <v>0</v>
      </c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8">
        <f t="shared" si="114"/>
        <v>2</v>
      </c>
      <c r="DE60" s="10"/>
      <c r="DF60" s="10"/>
      <c r="DG60" s="10">
        <v>2</v>
      </c>
      <c r="DH60" s="10">
        <v>2</v>
      </c>
      <c r="DI60" s="10"/>
      <c r="DJ60" s="10"/>
      <c r="DK60" s="10"/>
      <c r="DL60" s="10"/>
    </row>
    <row r="61" spans="1:116" s="11" customFormat="1" x14ac:dyDescent="0.3">
      <c r="A61" s="10">
        <f t="shared" si="115"/>
        <v>55</v>
      </c>
      <c r="B61" s="10" t="s">
        <v>192</v>
      </c>
      <c r="C61" s="8">
        <f t="shared" si="107"/>
        <v>4</v>
      </c>
      <c r="D61" s="8">
        <f t="shared" si="108"/>
        <v>0</v>
      </c>
      <c r="E61" s="10"/>
      <c r="F61" s="10"/>
      <c r="G61" s="10"/>
      <c r="H61" s="10"/>
      <c r="I61" s="10"/>
      <c r="J61" s="10"/>
      <c r="K61" s="10"/>
      <c r="L61" s="10"/>
      <c r="M61" s="8">
        <f t="shared" si="109"/>
        <v>0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8">
        <f t="shared" si="106"/>
        <v>0</v>
      </c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8">
        <f t="shared" si="110"/>
        <v>0</v>
      </c>
      <c r="BZ61" s="10"/>
      <c r="CA61" s="10"/>
      <c r="CB61" s="10"/>
      <c r="CC61" s="10"/>
      <c r="CD61" s="10"/>
      <c r="CE61" s="10"/>
      <c r="CF61" s="10"/>
      <c r="CG61" s="10"/>
      <c r="CH61" s="10"/>
      <c r="CI61" s="8">
        <f t="shared" si="111"/>
        <v>0</v>
      </c>
      <c r="CJ61" s="10"/>
      <c r="CK61" s="10"/>
      <c r="CL61" s="10"/>
      <c r="CM61" s="10"/>
      <c r="CN61" s="10"/>
      <c r="CO61" s="10"/>
      <c r="CP61" s="8">
        <f t="shared" si="112"/>
        <v>0</v>
      </c>
      <c r="CQ61" s="10"/>
      <c r="CR61" s="10"/>
      <c r="CS61" s="8">
        <f t="shared" si="113"/>
        <v>0</v>
      </c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8">
        <f t="shared" si="114"/>
        <v>4</v>
      </c>
      <c r="DE61" s="10"/>
      <c r="DF61" s="10"/>
      <c r="DG61" s="10"/>
      <c r="DH61" s="10"/>
      <c r="DI61" s="10" t="s">
        <v>139</v>
      </c>
      <c r="DJ61" s="10">
        <f>3+1</f>
        <v>4</v>
      </c>
      <c r="DK61" s="10"/>
      <c r="DL61" s="10"/>
    </row>
    <row r="62" spans="1:116" s="9" customFormat="1" x14ac:dyDescent="0.3">
      <c r="A62" s="7"/>
      <c r="B62" s="12" t="s">
        <v>57</v>
      </c>
      <c r="C62" s="19">
        <f>SUM(C7:C61)</f>
        <v>369.25</v>
      </c>
      <c r="D62" s="8">
        <f>SUM(D7:D61)</f>
        <v>26</v>
      </c>
      <c r="E62" s="7"/>
      <c r="F62" s="7">
        <f>SUM(F7:F61)</f>
        <v>7</v>
      </c>
      <c r="G62" s="7"/>
      <c r="H62" s="7">
        <f>SUM(H7:H61)</f>
        <v>6</v>
      </c>
      <c r="I62" s="10"/>
      <c r="J62" s="7">
        <f>SUM(J7:J61)</f>
        <v>6</v>
      </c>
      <c r="K62" s="7"/>
      <c r="L62" s="7">
        <f>SUM(L7:L61)</f>
        <v>7</v>
      </c>
      <c r="M62" s="8">
        <f>SUM(M7:M61)</f>
        <v>104</v>
      </c>
      <c r="N62" s="10"/>
      <c r="O62" s="7">
        <f>SUM(O7:O61)</f>
        <v>6</v>
      </c>
      <c r="P62" s="7"/>
      <c r="Q62" s="7">
        <f>SUM(Q7:Q61)</f>
        <v>6</v>
      </c>
      <c r="R62" s="10"/>
      <c r="S62" s="7">
        <f>SUM(S7:S61)</f>
        <v>6</v>
      </c>
      <c r="T62" s="7"/>
      <c r="U62" s="7">
        <f>SUM(U7:U61)</f>
        <v>8</v>
      </c>
      <c r="V62" s="10"/>
      <c r="W62" s="7">
        <f>SUM(W7:W61)</f>
        <v>8</v>
      </c>
      <c r="X62" s="7"/>
      <c r="Y62" s="7">
        <f>SUM(Y7:Y61)</f>
        <v>6</v>
      </c>
      <c r="Z62" s="7"/>
      <c r="AA62" s="7">
        <f>SUM(AA7:AA61)</f>
        <v>6</v>
      </c>
      <c r="AB62" s="7"/>
      <c r="AC62" s="7">
        <f>SUM(AC7:AC61)</f>
        <v>6</v>
      </c>
      <c r="AD62" s="7"/>
      <c r="AE62" s="7">
        <f>SUM(AE7:AE61)</f>
        <v>6</v>
      </c>
      <c r="AF62" s="7"/>
      <c r="AG62" s="7">
        <f>SUM(AG7:AG61)</f>
        <v>5</v>
      </c>
      <c r="AH62" s="7"/>
      <c r="AI62" s="7">
        <f>SUM(AI7:AI61)</f>
        <v>7</v>
      </c>
      <c r="AJ62" s="7"/>
      <c r="AK62" s="7">
        <f>SUM(AK7:AK61)</f>
        <v>10</v>
      </c>
      <c r="AL62" s="7"/>
      <c r="AM62" s="7">
        <f>SUM(AM7:AM61)</f>
        <v>7</v>
      </c>
      <c r="AN62" s="7"/>
      <c r="AO62" s="7">
        <f>SUM(AO7:AO61)</f>
        <v>6</v>
      </c>
      <c r="AP62" s="7"/>
      <c r="AQ62" s="7">
        <f>SUM(AQ7:AQ61)</f>
        <v>5</v>
      </c>
      <c r="AR62" s="7"/>
      <c r="AS62" s="7">
        <f>SUM(AS7:AS61)</f>
        <v>6</v>
      </c>
      <c r="AT62" s="8">
        <f>SUM(AT7:AT61)</f>
        <v>101</v>
      </c>
      <c r="AU62" s="7"/>
      <c r="AV62" s="7">
        <f>SUM(AV7:AV61)</f>
        <v>8</v>
      </c>
      <c r="AW62" s="7"/>
      <c r="AX62" s="7">
        <f>SUM(AX7:AX61)</f>
        <v>6</v>
      </c>
      <c r="AY62" s="10"/>
      <c r="AZ62" s="7">
        <f>SUM(AZ7:AZ61)</f>
        <v>6</v>
      </c>
      <c r="BA62" s="7"/>
      <c r="BB62" s="7">
        <f>SUM(BB7:BB61)</f>
        <v>10</v>
      </c>
      <c r="BC62" s="7"/>
      <c r="BD62" s="7">
        <f>SUM(BD7:BD61)</f>
        <v>8</v>
      </c>
      <c r="BE62" s="7"/>
      <c r="BF62" s="7">
        <f>SUM(BF7:BF61)</f>
        <v>18</v>
      </c>
      <c r="BG62" s="7"/>
      <c r="BH62" s="8">
        <f>SUM(BH7:BH61)</f>
        <v>3</v>
      </c>
      <c r="BI62" s="7"/>
      <c r="BJ62" s="8">
        <f>SUM(BJ7:BJ61)</f>
        <v>9</v>
      </c>
      <c r="BK62" s="7"/>
      <c r="BL62" s="7">
        <f>SUM(BL7:BL61)</f>
        <v>3</v>
      </c>
      <c r="BM62" s="7"/>
      <c r="BN62" s="8">
        <f>SUM(BN7:BN61)</f>
        <v>7</v>
      </c>
      <c r="BO62" s="7"/>
      <c r="BP62" s="8">
        <f>SUM(BP7:BP61)</f>
        <v>5</v>
      </c>
      <c r="BQ62" s="7"/>
      <c r="BR62" s="8">
        <f>SUM(BR7:BR61)</f>
        <v>6</v>
      </c>
      <c r="BS62" s="7"/>
      <c r="BT62" s="7">
        <f>SUM(BT7:BT61)</f>
        <v>6</v>
      </c>
      <c r="BU62" s="8"/>
      <c r="BV62" s="7">
        <f>SUM(BV7:BV61)</f>
        <v>3</v>
      </c>
      <c r="BW62" s="8"/>
      <c r="BX62" s="7">
        <f>SUM(BX7:BX61)</f>
        <v>3</v>
      </c>
      <c r="BY62" s="19">
        <f>SUM(BY7:BY61)</f>
        <v>33.75</v>
      </c>
      <c r="BZ62" s="7"/>
      <c r="CA62" s="7">
        <f>SUM(CA7:CA61)</f>
        <v>12</v>
      </c>
      <c r="CB62" s="7"/>
      <c r="CC62" s="7">
        <f>SUM(CC7:CC61)</f>
        <v>8</v>
      </c>
      <c r="CD62" s="7"/>
      <c r="CE62" s="19">
        <f>SUM(CE7:CE61)</f>
        <v>6.75</v>
      </c>
      <c r="CF62" s="7"/>
      <c r="CG62" s="7">
        <f>SUM(CG7:CG61)</f>
        <v>7</v>
      </c>
      <c r="CH62" s="7"/>
      <c r="CI62" s="8">
        <f t="shared" ref="CI62" si="116">SUM(CK62+CM62+CO62)</f>
        <v>16</v>
      </c>
      <c r="CJ62" s="7"/>
      <c r="CK62" s="7">
        <f>SUM(CK7:CK61)</f>
        <v>6</v>
      </c>
      <c r="CL62" s="10"/>
      <c r="CM62" s="7">
        <f>SUM(CM7:CM61)</f>
        <v>5</v>
      </c>
      <c r="CN62" s="7"/>
      <c r="CO62" s="7">
        <f>SUM(CO7:CO61)</f>
        <v>5</v>
      </c>
      <c r="CP62" s="8">
        <f t="shared" ref="CP62" si="117">SUM(CR62)</f>
        <v>7</v>
      </c>
      <c r="CQ62" s="7"/>
      <c r="CR62" s="8">
        <f>SUM(CR7:CR61)</f>
        <v>7</v>
      </c>
      <c r="CS62" s="8">
        <f t="shared" ref="CS62" si="118">SUM(CU62+CW62+CY62+DA62+DC62)</f>
        <v>40.5</v>
      </c>
      <c r="CT62" s="7"/>
      <c r="CU62" s="8">
        <f>SUM(CU7:CU61)</f>
        <v>11</v>
      </c>
      <c r="CV62" s="7"/>
      <c r="CW62" s="7">
        <f>SUM(CW7:CW61)</f>
        <v>7</v>
      </c>
      <c r="CX62" s="10"/>
      <c r="CY62" s="8">
        <f>SUM(CY7:CY61)</f>
        <v>7</v>
      </c>
      <c r="CZ62" s="7"/>
      <c r="DA62" s="7">
        <f>SUM(DA7:DA61)</f>
        <v>8</v>
      </c>
      <c r="DB62" s="7"/>
      <c r="DC62" s="7">
        <f>SUM(DC7:DC61)</f>
        <v>7.5</v>
      </c>
      <c r="DD62" s="8">
        <f t="shared" ref="DD62" si="119">(DF62+DH62+DJ62+DL62)</f>
        <v>41</v>
      </c>
      <c r="DE62" s="7"/>
      <c r="DF62" s="7">
        <f>SUM(DF7:DF61)</f>
        <v>11</v>
      </c>
      <c r="DG62" s="7"/>
      <c r="DH62" s="7">
        <f>SUM(DH7:DH61)</f>
        <v>11</v>
      </c>
      <c r="DI62" s="7"/>
      <c r="DJ62" s="7">
        <f>SUM(DJ7:DJ61)</f>
        <v>13</v>
      </c>
      <c r="DK62" s="7"/>
      <c r="DL62" s="7">
        <f>SUM(DL7:DL61)</f>
        <v>6</v>
      </c>
    </row>
  </sheetData>
  <mergeCells count="72">
    <mergeCell ref="AT1:AT5"/>
    <mergeCell ref="AR2:AS4"/>
    <mergeCell ref="AN2:AO4"/>
    <mergeCell ref="AP2:AQ4"/>
    <mergeCell ref="V2:W4"/>
    <mergeCell ref="AJ2:AK4"/>
    <mergeCell ref="AH2:AI4"/>
    <mergeCell ref="C1:C5"/>
    <mergeCell ref="M1:M5"/>
    <mergeCell ref="AB2:AC4"/>
    <mergeCell ref="AD2:AE4"/>
    <mergeCell ref="AF2:AG4"/>
    <mergeCell ref="CP1:CP5"/>
    <mergeCell ref="CQ1:CR1"/>
    <mergeCell ref="CQ2:CR4"/>
    <mergeCell ref="CS1:CS5"/>
    <mergeCell ref="CJ1:CO1"/>
    <mergeCell ref="CJ2:CK4"/>
    <mergeCell ref="CL2:CM4"/>
    <mergeCell ref="CN2:CO4"/>
    <mergeCell ref="CT1:DC1"/>
    <mergeCell ref="CT2:CU4"/>
    <mergeCell ref="CV2:CW4"/>
    <mergeCell ref="CX2:CY4"/>
    <mergeCell ref="DB2:DC4"/>
    <mergeCell ref="CZ2:DA4"/>
    <mergeCell ref="A1:A5"/>
    <mergeCell ref="B1:B5"/>
    <mergeCell ref="D1:D5"/>
    <mergeCell ref="N2:O4"/>
    <mergeCell ref="P2:Q4"/>
    <mergeCell ref="E1:L1"/>
    <mergeCell ref="N1:AS1"/>
    <mergeCell ref="E2:F4"/>
    <mergeCell ref="G2:H4"/>
    <mergeCell ref="I2:J4"/>
    <mergeCell ref="K2:L4"/>
    <mergeCell ref="X2:Y4"/>
    <mergeCell ref="Z2:AA4"/>
    <mergeCell ref="R2:S4"/>
    <mergeCell ref="T2:U4"/>
    <mergeCell ref="AL2:AM4"/>
    <mergeCell ref="DD1:DD5"/>
    <mergeCell ref="DE1:DL1"/>
    <mergeCell ref="DE2:DF4"/>
    <mergeCell ref="DG2:DH4"/>
    <mergeCell ref="DK2:DL4"/>
    <mergeCell ref="DI2:DJ4"/>
    <mergeCell ref="BK2:BL4"/>
    <mergeCell ref="BS2:BT4"/>
    <mergeCell ref="AU1:BX1"/>
    <mergeCell ref="AU2:AV4"/>
    <mergeCell ref="AW2:AX4"/>
    <mergeCell ref="AY2:AZ4"/>
    <mergeCell ref="BA2:BB4"/>
    <mergeCell ref="BE2:BF4"/>
    <mergeCell ref="BG2:BH4"/>
    <mergeCell ref="BI2:BJ4"/>
    <mergeCell ref="BQ2:BR4"/>
    <mergeCell ref="BU2:BV4"/>
    <mergeCell ref="BM2:BN4"/>
    <mergeCell ref="BO2:BP4"/>
    <mergeCell ref="BW2:BX4"/>
    <mergeCell ref="BC2:BD4"/>
    <mergeCell ref="CI1:CI5"/>
    <mergeCell ref="CD2:CE4"/>
    <mergeCell ref="CH2:CH5"/>
    <mergeCell ref="CF2:CG4"/>
    <mergeCell ref="BY1:BY5"/>
    <mergeCell ref="CB2:CC4"/>
    <mergeCell ref="BZ1:CH1"/>
    <mergeCell ref="BZ2:CA4"/>
  </mergeCells>
  <pageMargins left="0.31496062992125984" right="0.31496062992125984" top="0.74803149606299213" bottom="0.55118110236220474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156E-21B1-4D6A-A5A6-227F032290C8}">
  <dimension ref="A1:L3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9" sqref="L19"/>
    </sheetView>
  </sheetViews>
  <sheetFormatPr defaultColWidth="8.88671875" defaultRowHeight="14.4" x14ac:dyDescent="0.3"/>
  <cols>
    <col min="1" max="1" width="4.6640625" customWidth="1"/>
    <col min="2" max="2" width="20" customWidth="1"/>
    <col min="3" max="11" width="5.77734375" customWidth="1"/>
    <col min="12" max="12" width="11.33203125" customWidth="1"/>
  </cols>
  <sheetData>
    <row r="1" spans="1:12" ht="14.4" customHeight="1" x14ac:dyDescent="0.3">
      <c r="A1" s="52" t="s">
        <v>0</v>
      </c>
      <c r="B1" s="52" t="s">
        <v>1</v>
      </c>
      <c r="C1" s="43" t="s">
        <v>51</v>
      </c>
      <c r="D1" s="51" t="s">
        <v>224</v>
      </c>
      <c r="E1" s="51"/>
      <c r="F1" s="51"/>
      <c r="G1" s="51"/>
      <c r="H1" s="51"/>
      <c r="I1" s="51"/>
      <c r="J1" s="51"/>
      <c r="K1" s="51"/>
      <c r="L1" s="79" t="s">
        <v>46</v>
      </c>
    </row>
    <row r="2" spans="1:12" ht="14.4" customHeight="1" x14ac:dyDescent="0.3">
      <c r="A2" s="52"/>
      <c r="B2" s="52"/>
      <c r="C2" s="43"/>
      <c r="D2" s="80" t="s">
        <v>43</v>
      </c>
      <c r="E2" s="80" t="s">
        <v>58</v>
      </c>
      <c r="F2" s="80" t="s">
        <v>59</v>
      </c>
      <c r="G2" s="80" t="s">
        <v>197</v>
      </c>
      <c r="H2" s="80" t="s">
        <v>173</v>
      </c>
      <c r="I2" s="80" t="s">
        <v>198</v>
      </c>
      <c r="J2" s="80" t="s">
        <v>199</v>
      </c>
      <c r="K2" s="80" t="s">
        <v>179</v>
      </c>
      <c r="L2" s="79"/>
    </row>
    <row r="3" spans="1:12" ht="14.4" customHeight="1" x14ac:dyDescent="0.3">
      <c r="A3" s="52"/>
      <c r="B3" s="52"/>
      <c r="C3" s="43"/>
      <c r="D3" s="81"/>
      <c r="E3" s="81"/>
      <c r="F3" s="81"/>
      <c r="G3" s="81"/>
      <c r="H3" s="81"/>
      <c r="I3" s="81"/>
      <c r="J3" s="81"/>
      <c r="K3" s="81"/>
      <c r="L3" s="79"/>
    </row>
    <row r="4" spans="1:12" ht="22.8" customHeight="1" x14ac:dyDescent="0.3">
      <c r="A4" s="52"/>
      <c r="B4" s="52"/>
      <c r="C4" s="43"/>
      <c r="D4" s="82"/>
      <c r="E4" s="82"/>
      <c r="F4" s="82"/>
      <c r="G4" s="82"/>
      <c r="H4" s="82"/>
      <c r="I4" s="82"/>
      <c r="J4" s="82"/>
      <c r="K4" s="82"/>
      <c r="L4" s="79"/>
    </row>
    <row r="5" spans="1:12" x14ac:dyDescent="0.3">
      <c r="A5" s="40">
        <v>1</v>
      </c>
      <c r="B5" s="40">
        <f>A5+1</f>
        <v>2</v>
      </c>
      <c r="C5" s="40">
        <f t="shared" ref="C5:L5" si="0">B5+1</f>
        <v>3</v>
      </c>
      <c r="D5" s="40">
        <f>C5+1</f>
        <v>4</v>
      </c>
      <c r="E5" s="40">
        <f t="shared" si="0"/>
        <v>5</v>
      </c>
      <c r="F5" s="40">
        <f t="shared" si="0"/>
        <v>6</v>
      </c>
      <c r="G5" s="40">
        <f t="shared" si="0"/>
        <v>7</v>
      </c>
      <c r="H5" s="40">
        <f t="shared" si="0"/>
        <v>8</v>
      </c>
      <c r="I5" s="40">
        <f t="shared" si="0"/>
        <v>9</v>
      </c>
      <c r="J5" s="40">
        <f t="shared" si="0"/>
        <v>10</v>
      </c>
      <c r="K5" s="40">
        <f t="shared" si="0"/>
        <v>11</v>
      </c>
      <c r="L5" s="40">
        <f t="shared" si="0"/>
        <v>12</v>
      </c>
    </row>
    <row r="6" spans="1:12" s="6" customFormat="1" x14ac:dyDescent="0.3">
      <c r="A6" s="3">
        <v>1</v>
      </c>
      <c r="B6" s="3" t="s">
        <v>93</v>
      </c>
      <c r="C6" s="22">
        <f t="shared" ref="C6" si="1">SUM(D6:K6)</f>
        <v>34</v>
      </c>
      <c r="D6" s="3">
        <v>3</v>
      </c>
      <c r="E6" s="3">
        <v>11</v>
      </c>
      <c r="F6" s="3">
        <v>8</v>
      </c>
      <c r="G6" s="3">
        <v>4</v>
      </c>
      <c r="H6" s="3">
        <v>2</v>
      </c>
      <c r="I6" s="3">
        <v>1</v>
      </c>
      <c r="J6" s="3">
        <v>5</v>
      </c>
      <c r="K6" s="3"/>
      <c r="L6" s="3" t="s">
        <v>240</v>
      </c>
    </row>
    <row r="7" spans="1:12" s="6" customFormat="1" x14ac:dyDescent="0.3">
      <c r="A7" s="3">
        <f>A6+1</f>
        <v>2</v>
      </c>
      <c r="B7" s="3" t="s">
        <v>6</v>
      </c>
      <c r="C7" s="22">
        <f t="shared" ref="C7:C32" si="2">SUM(D7:K7)</f>
        <v>34</v>
      </c>
      <c r="D7" s="3">
        <v>4</v>
      </c>
      <c r="E7" s="3">
        <v>15</v>
      </c>
      <c r="F7" s="3">
        <v>8</v>
      </c>
      <c r="G7" s="3">
        <v>3</v>
      </c>
      <c r="H7" s="3">
        <v>3</v>
      </c>
      <c r="I7" s="3">
        <v>1</v>
      </c>
      <c r="J7" s="3"/>
      <c r="K7" s="3"/>
      <c r="L7" s="3" t="s">
        <v>240</v>
      </c>
    </row>
    <row r="8" spans="1:12" s="26" customFormat="1" x14ac:dyDescent="0.3">
      <c r="A8" s="25">
        <f t="shared" ref="A8:A32" si="3">A7+1</f>
        <v>3</v>
      </c>
      <c r="B8" s="25" t="s">
        <v>22</v>
      </c>
      <c r="C8" s="23">
        <f t="shared" si="2"/>
        <v>31</v>
      </c>
      <c r="D8" s="25">
        <v>3</v>
      </c>
      <c r="E8" s="25">
        <v>14</v>
      </c>
      <c r="F8" s="25">
        <v>11</v>
      </c>
      <c r="G8" s="25"/>
      <c r="H8" s="25"/>
      <c r="I8" s="25"/>
      <c r="J8" s="25">
        <v>2</v>
      </c>
      <c r="K8" s="25">
        <v>1</v>
      </c>
      <c r="L8" s="25" t="s">
        <v>254</v>
      </c>
    </row>
    <row r="9" spans="1:12" s="28" customFormat="1" x14ac:dyDescent="0.3">
      <c r="A9" s="27">
        <f t="shared" si="3"/>
        <v>4</v>
      </c>
      <c r="B9" s="27" t="s">
        <v>42</v>
      </c>
      <c r="C9" s="24">
        <f t="shared" si="2"/>
        <v>28</v>
      </c>
      <c r="D9" s="27">
        <v>3</v>
      </c>
      <c r="E9" s="27">
        <v>7</v>
      </c>
      <c r="F9" s="27">
        <v>7</v>
      </c>
      <c r="G9" s="27">
        <v>3</v>
      </c>
      <c r="H9" s="27">
        <v>3</v>
      </c>
      <c r="I9" s="27"/>
      <c r="J9" s="27">
        <v>2</v>
      </c>
      <c r="K9" s="27">
        <v>3</v>
      </c>
      <c r="L9" s="27" t="s">
        <v>200</v>
      </c>
    </row>
    <row r="10" spans="1:12" s="11" customFormat="1" x14ac:dyDescent="0.3">
      <c r="A10" s="10">
        <f t="shared" si="3"/>
        <v>5</v>
      </c>
      <c r="B10" s="10" t="s">
        <v>12</v>
      </c>
      <c r="C10" s="13">
        <f t="shared" ref="C10" si="4">SUM(D10:K10)</f>
        <v>26</v>
      </c>
      <c r="D10" s="10"/>
      <c r="E10" s="10"/>
      <c r="F10" s="10">
        <v>13</v>
      </c>
      <c r="G10" s="10">
        <v>4</v>
      </c>
      <c r="H10" s="10">
        <v>3</v>
      </c>
      <c r="I10" s="10">
        <v>1</v>
      </c>
      <c r="J10" s="10">
        <v>5</v>
      </c>
      <c r="K10" s="10"/>
      <c r="L10" s="10"/>
    </row>
    <row r="11" spans="1:12" s="11" customFormat="1" x14ac:dyDescent="0.3">
      <c r="A11" s="10">
        <f t="shared" si="3"/>
        <v>6</v>
      </c>
      <c r="B11" s="10" t="s">
        <v>7</v>
      </c>
      <c r="C11" s="13">
        <f t="shared" si="2"/>
        <v>24</v>
      </c>
      <c r="D11" s="10">
        <v>1</v>
      </c>
      <c r="E11" s="10">
        <v>4</v>
      </c>
      <c r="F11" s="10">
        <v>6</v>
      </c>
      <c r="G11" s="10">
        <v>4</v>
      </c>
      <c r="H11" s="10">
        <v>1</v>
      </c>
      <c r="I11" s="10">
        <v>1</v>
      </c>
      <c r="J11" s="10">
        <v>4</v>
      </c>
      <c r="K11" s="10">
        <v>3</v>
      </c>
      <c r="L11" s="10"/>
    </row>
    <row r="12" spans="1:12" s="11" customFormat="1" x14ac:dyDescent="0.3">
      <c r="A12" s="10">
        <f t="shared" si="3"/>
        <v>7</v>
      </c>
      <c r="B12" s="10" t="s">
        <v>84</v>
      </c>
      <c r="C12" s="13">
        <f t="shared" si="2"/>
        <v>24</v>
      </c>
      <c r="D12" s="10">
        <v>2</v>
      </c>
      <c r="E12" s="10">
        <v>7</v>
      </c>
      <c r="F12" s="10">
        <v>6</v>
      </c>
      <c r="G12" s="10">
        <v>2</v>
      </c>
      <c r="H12" s="10"/>
      <c r="I12" s="10"/>
      <c r="J12" s="10">
        <v>4</v>
      </c>
      <c r="K12" s="10">
        <v>3</v>
      </c>
      <c r="L12" s="10"/>
    </row>
    <row r="13" spans="1:12" s="11" customFormat="1" x14ac:dyDescent="0.3">
      <c r="A13" s="10">
        <f t="shared" si="3"/>
        <v>8</v>
      </c>
      <c r="B13" s="10" t="s">
        <v>5</v>
      </c>
      <c r="C13" s="13">
        <f t="shared" si="2"/>
        <v>21</v>
      </c>
      <c r="D13" s="10">
        <v>3</v>
      </c>
      <c r="E13" s="10">
        <v>3</v>
      </c>
      <c r="F13" s="10">
        <v>9</v>
      </c>
      <c r="G13" s="10">
        <v>3</v>
      </c>
      <c r="H13" s="10">
        <v>1</v>
      </c>
      <c r="I13" s="10">
        <v>1</v>
      </c>
      <c r="J13" s="10">
        <v>1</v>
      </c>
      <c r="K13" s="10"/>
      <c r="L13" s="10"/>
    </row>
    <row r="14" spans="1:12" s="11" customFormat="1" x14ac:dyDescent="0.3">
      <c r="A14" s="10">
        <f t="shared" si="3"/>
        <v>9</v>
      </c>
      <c r="B14" s="10" t="s">
        <v>8</v>
      </c>
      <c r="C14" s="13">
        <f t="shared" si="2"/>
        <v>21</v>
      </c>
      <c r="D14" s="10">
        <v>3</v>
      </c>
      <c r="E14" s="10">
        <v>10</v>
      </c>
      <c r="F14" s="10">
        <v>7</v>
      </c>
      <c r="G14" s="10"/>
      <c r="H14" s="10">
        <v>1</v>
      </c>
      <c r="I14" s="10"/>
      <c r="J14" s="10"/>
      <c r="K14" s="10"/>
      <c r="L14" s="10"/>
    </row>
    <row r="15" spans="1:12" s="11" customFormat="1" x14ac:dyDescent="0.3">
      <c r="A15" s="10">
        <f t="shared" si="3"/>
        <v>10</v>
      </c>
      <c r="B15" s="10" t="s">
        <v>4</v>
      </c>
      <c r="C15" s="13">
        <f t="shared" si="2"/>
        <v>20</v>
      </c>
      <c r="D15" s="10"/>
      <c r="E15" s="10">
        <v>2</v>
      </c>
      <c r="F15" s="10">
        <v>7</v>
      </c>
      <c r="G15" s="10">
        <v>4</v>
      </c>
      <c r="H15" s="10">
        <v>2</v>
      </c>
      <c r="I15" s="10"/>
      <c r="J15" s="10">
        <v>5</v>
      </c>
      <c r="K15" s="10"/>
      <c r="L15" s="10"/>
    </row>
    <row r="16" spans="1:12" s="11" customFormat="1" x14ac:dyDescent="0.3">
      <c r="A16" s="10">
        <f t="shared" si="3"/>
        <v>11</v>
      </c>
      <c r="B16" s="10" t="s">
        <v>92</v>
      </c>
      <c r="C16" s="13">
        <f t="shared" si="2"/>
        <v>20</v>
      </c>
      <c r="D16" s="10"/>
      <c r="E16" s="10">
        <v>10</v>
      </c>
      <c r="F16" s="10">
        <v>5</v>
      </c>
      <c r="G16" s="10"/>
      <c r="H16" s="10"/>
      <c r="I16" s="10"/>
      <c r="J16" s="10">
        <v>3</v>
      </c>
      <c r="K16" s="10">
        <v>2</v>
      </c>
      <c r="L16" s="10"/>
    </row>
    <row r="17" spans="1:12" s="11" customFormat="1" x14ac:dyDescent="0.3">
      <c r="A17" s="10">
        <f t="shared" si="3"/>
        <v>12</v>
      </c>
      <c r="B17" s="10" t="s">
        <v>26</v>
      </c>
      <c r="C17" s="13">
        <f t="shared" si="2"/>
        <v>19</v>
      </c>
      <c r="D17" s="10"/>
      <c r="E17" s="10">
        <v>7</v>
      </c>
      <c r="F17" s="10">
        <v>8</v>
      </c>
      <c r="G17" s="10">
        <v>2</v>
      </c>
      <c r="H17" s="10"/>
      <c r="I17" s="10"/>
      <c r="J17" s="10">
        <v>2</v>
      </c>
      <c r="K17" s="10"/>
      <c r="L17" s="10"/>
    </row>
    <row r="18" spans="1:12" s="11" customFormat="1" x14ac:dyDescent="0.3">
      <c r="A18" s="10">
        <f t="shared" si="3"/>
        <v>13</v>
      </c>
      <c r="B18" s="10" t="s">
        <v>34</v>
      </c>
      <c r="C18" s="13">
        <f t="shared" si="2"/>
        <v>19</v>
      </c>
      <c r="D18" s="10">
        <v>3</v>
      </c>
      <c r="E18" s="10">
        <v>3</v>
      </c>
      <c r="F18" s="10">
        <v>6</v>
      </c>
      <c r="G18" s="10">
        <v>3</v>
      </c>
      <c r="H18" s="10">
        <v>3</v>
      </c>
      <c r="I18" s="10">
        <v>1</v>
      </c>
      <c r="J18" s="10"/>
      <c r="K18" s="10"/>
      <c r="L18" s="10"/>
    </row>
    <row r="19" spans="1:12" s="11" customFormat="1" x14ac:dyDescent="0.3">
      <c r="A19" s="10">
        <f t="shared" si="3"/>
        <v>14</v>
      </c>
      <c r="B19" s="10" t="s">
        <v>15</v>
      </c>
      <c r="C19" s="13">
        <f t="shared" ref="C19" si="5">SUM(D19:K19)</f>
        <v>17</v>
      </c>
      <c r="D19" s="10">
        <v>2</v>
      </c>
      <c r="E19" s="10">
        <v>6</v>
      </c>
      <c r="F19" s="10">
        <v>4</v>
      </c>
      <c r="G19" s="10">
        <v>2</v>
      </c>
      <c r="H19" s="10">
        <v>1</v>
      </c>
      <c r="I19" s="10">
        <v>1</v>
      </c>
      <c r="J19" s="10">
        <v>1</v>
      </c>
      <c r="K19" s="10"/>
      <c r="L19" s="10"/>
    </row>
    <row r="20" spans="1:12" s="11" customFormat="1" x14ac:dyDescent="0.3">
      <c r="A20" s="10">
        <f t="shared" si="3"/>
        <v>15</v>
      </c>
      <c r="B20" s="10" t="s">
        <v>23</v>
      </c>
      <c r="C20" s="13">
        <f t="shared" si="2"/>
        <v>17</v>
      </c>
      <c r="D20" s="10">
        <v>2</v>
      </c>
      <c r="E20" s="10">
        <v>12</v>
      </c>
      <c r="F20" s="10">
        <v>3</v>
      </c>
      <c r="G20" s="10"/>
      <c r="H20" s="10"/>
      <c r="I20" s="10"/>
      <c r="J20" s="10"/>
      <c r="K20" s="10"/>
      <c r="L20" s="10"/>
    </row>
    <row r="21" spans="1:12" s="11" customFormat="1" x14ac:dyDescent="0.3">
      <c r="A21" s="10">
        <f t="shared" si="3"/>
        <v>16</v>
      </c>
      <c r="B21" s="10" t="s">
        <v>28</v>
      </c>
      <c r="C21" s="13">
        <f t="shared" si="2"/>
        <v>17</v>
      </c>
      <c r="D21" s="10">
        <v>1</v>
      </c>
      <c r="E21" s="10">
        <v>3</v>
      </c>
      <c r="F21" s="10">
        <v>7</v>
      </c>
      <c r="G21" s="10"/>
      <c r="H21" s="10"/>
      <c r="I21" s="10"/>
      <c r="J21" s="10">
        <v>3</v>
      </c>
      <c r="K21" s="10">
        <v>3</v>
      </c>
      <c r="L21" s="10"/>
    </row>
    <row r="22" spans="1:12" s="11" customFormat="1" x14ac:dyDescent="0.3">
      <c r="A22" s="10">
        <f t="shared" si="3"/>
        <v>17</v>
      </c>
      <c r="B22" s="10" t="s">
        <v>75</v>
      </c>
      <c r="C22" s="13">
        <f t="shared" si="2"/>
        <v>17</v>
      </c>
      <c r="D22" s="10">
        <v>2</v>
      </c>
      <c r="E22" s="10">
        <v>5</v>
      </c>
      <c r="F22" s="10">
        <v>6</v>
      </c>
      <c r="G22" s="10">
        <v>1</v>
      </c>
      <c r="H22" s="10"/>
      <c r="I22" s="10"/>
      <c r="J22" s="10">
        <v>1</v>
      </c>
      <c r="K22" s="10">
        <v>2</v>
      </c>
      <c r="L22" s="10"/>
    </row>
    <row r="23" spans="1:12" s="11" customFormat="1" x14ac:dyDescent="0.3">
      <c r="A23" s="10">
        <f t="shared" si="3"/>
        <v>18</v>
      </c>
      <c r="B23" s="10" t="s">
        <v>24</v>
      </c>
      <c r="C23" s="13">
        <f t="shared" si="2"/>
        <v>16</v>
      </c>
      <c r="D23" s="10">
        <v>3</v>
      </c>
      <c r="E23" s="10">
        <v>13</v>
      </c>
      <c r="F23" s="10"/>
      <c r="G23" s="10"/>
      <c r="H23" s="10"/>
      <c r="I23" s="10"/>
      <c r="J23" s="10"/>
      <c r="K23" s="10"/>
      <c r="L23" s="10"/>
    </row>
    <row r="24" spans="1:12" s="11" customFormat="1" x14ac:dyDescent="0.3">
      <c r="A24" s="10">
        <f t="shared" si="3"/>
        <v>19</v>
      </c>
      <c r="B24" s="10" t="s">
        <v>14</v>
      </c>
      <c r="C24" s="13">
        <f t="shared" si="2"/>
        <v>16</v>
      </c>
      <c r="D24" s="10">
        <v>1</v>
      </c>
      <c r="E24" s="10">
        <v>3</v>
      </c>
      <c r="F24" s="10">
        <v>3</v>
      </c>
      <c r="G24" s="10">
        <v>2</v>
      </c>
      <c r="H24" s="10"/>
      <c r="I24" s="10"/>
      <c r="J24" s="10">
        <v>5</v>
      </c>
      <c r="K24" s="10">
        <v>2</v>
      </c>
      <c r="L24" s="10"/>
    </row>
    <row r="25" spans="1:12" s="11" customFormat="1" x14ac:dyDescent="0.3">
      <c r="A25" s="10">
        <f t="shared" si="3"/>
        <v>20</v>
      </c>
      <c r="B25" s="10" t="s">
        <v>29</v>
      </c>
      <c r="C25" s="13">
        <f t="shared" si="2"/>
        <v>14</v>
      </c>
      <c r="D25" s="10">
        <v>3</v>
      </c>
      <c r="E25" s="10">
        <v>8</v>
      </c>
      <c r="F25" s="10">
        <v>1</v>
      </c>
      <c r="G25" s="10"/>
      <c r="H25" s="10">
        <v>1</v>
      </c>
      <c r="I25" s="10">
        <v>1</v>
      </c>
      <c r="J25" s="10"/>
      <c r="K25" s="10"/>
      <c r="L25" s="10"/>
    </row>
    <row r="26" spans="1:12" s="11" customFormat="1" x14ac:dyDescent="0.3">
      <c r="A26" s="10">
        <f t="shared" si="3"/>
        <v>21</v>
      </c>
      <c r="B26" s="10" t="s">
        <v>20</v>
      </c>
      <c r="C26" s="13">
        <f t="shared" si="2"/>
        <v>14</v>
      </c>
      <c r="D26" s="10"/>
      <c r="E26" s="10">
        <v>1</v>
      </c>
      <c r="F26" s="10">
        <v>2</v>
      </c>
      <c r="G26" s="10">
        <v>3</v>
      </c>
      <c r="H26" s="10">
        <v>1</v>
      </c>
      <c r="I26" s="10"/>
      <c r="J26" s="10">
        <v>4</v>
      </c>
      <c r="K26" s="10">
        <v>3</v>
      </c>
      <c r="L26" s="10"/>
    </row>
    <row r="27" spans="1:12" s="11" customFormat="1" x14ac:dyDescent="0.3">
      <c r="A27" s="10">
        <f t="shared" si="3"/>
        <v>22</v>
      </c>
      <c r="B27" s="10" t="s">
        <v>36</v>
      </c>
      <c r="C27" s="13">
        <f t="shared" si="2"/>
        <v>13</v>
      </c>
      <c r="D27" s="10"/>
      <c r="E27" s="10">
        <v>3</v>
      </c>
      <c r="F27" s="10">
        <v>7</v>
      </c>
      <c r="G27" s="10"/>
      <c r="H27" s="10">
        <v>2</v>
      </c>
      <c r="I27" s="10">
        <v>1</v>
      </c>
      <c r="J27" s="10"/>
      <c r="K27" s="10"/>
      <c r="L27" s="10"/>
    </row>
    <row r="28" spans="1:12" s="11" customFormat="1" x14ac:dyDescent="0.3">
      <c r="A28" s="10">
        <f t="shared" si="3"/>
        <v>23</v>
      </c>
      <c r="B28" s="10" t="s">
        <v>65</v>
      </c>
      <c r="C28" s="13">
        <f t="shared" si="2"/>
        <v>13</v>
      </c>
      <c r="D28" s="10"/>
      <c r="E28" s="10">
        <v>1</v>
      </c>
      <c r="F28" s="10">
        <v>7</v>
      </c>
      <c r="G28" s="10">
        <v>3</v>
      </c>
      <c r="H28" s="10"/>
      <c r="I28" s="10">
        <v>1</v>
      </c>
      <c r="J28" s="10">
        <v>1</v>
      </c>
      <c r="K28" s="10"/>
      <c r="L28" s="10"/>
    </row>
    <row r="29" spans="1:12" s="11" customFormat="1" x14ac:dyDescent="0.3">
      <c r="A29" s="10">
        <f t="shared" si="3"/>
        <v>24</v>
      </c>
      <c r="B29" s="10" t="s">
        <v>61</v>
      </c>
      <c r="C29" s="13">
        <f t="shared" si="2"/>
        <v>12</v>
      </c>
      <c r="D29" s="10">
        <v>2</v>
      </c>
      <c r="E29" s="10">
        <v>4</v>
      </c>
      <c r="F29" s="10">
        <v>4</v>
      </c>
      <c r="G29" s="10">
        <v>1</v>
      </c>
      <c r="H29" s="10"/>
      <c r="I29" s="10"/>
      <c r="J29" s="10">
        <v>1</v>
      </c>
      <c r="K29" s="10"/>
      <c r="L29" s="10"/>
    </row>
    <row r="30" spans="1:12" s="11" customFormat="1" x14ac:dyDescent="0.3">
      <c r="A30" s="10">
        <f t="shared" si="3"/>
        <v>25</v>
      </c>
      <c r="B30" s="10" t="s">
        <v>101</v>
      </c>
      <c r="C30" s="13">
        <f t="shared" si="2"/>
        <v>11</v>
      </c>
      <c r="D30" s="10">
        <v>2</v>
      </c>
      <c r="E30" s="10">
        <v>9</v>
      </c>
      <c r="F30" s="10"/>
      <c r="G30" s="10"/>
      <c r="H30" s="10"/>
      <c r="I30" s="10"/>
      <c r="J30" s="10"/>
      <c r="K30" s="10"/>
      <c r="L30" s="10"/>
    </row>
    <row r="31" spans="1:12" s="11" customFormat="1" x14ac:dyDescent="0.3">
      <c r="A31" s="10">
        <f t="shared" si="3"/>
        <v>26</v>
      </c>
      <c r="B31" s="10" t="s">
        <v>11</v>
      </c>
      <c r="C31" s="13">
        <f t="shared" si="2"/>
        <v>11</v>
      </c>
      <c r="D31" s="10">
        <v>2</v>
      </c>
      <c r="E31" s="10">
        <v>4</v>
      </c>
      <c r="F31" s="10">
        <v>3</v>
      </c>
      <c r="G31" s="10">
        <v>1</v>
      </c>
      <c r="H31" s="10"/>
      <c r="I31" s="10"/>
      <c r="J31" s="10">
        <v>1</v>
      </c>
      <c r="K31" s="10"/>
      <c r="L31" s="10"/>
    </row>
    <row r="32" spans="1:12" s="11" customFormat="1" x14ac:dyDescent="0.3">
      <c r="A32" s="10">
        <f t="shared" si="3"/>
        <v>27</v>
      </c>
      <c r="B32" s="10" t="s">
        <v>13</v>
      </c>
      <c r="C32" s="13">
        <f t="shared" si="2"/>
        <v>10</v>
      </c>
      <c r="D32" s="10"/>
      <c r="E32" s="10">
        <v>3</v>
      </c>
      <c r="F32" s="10">
        <v>4</v>
      </c>
      <c r="G32" s="10"/>
      <c r="H32" s="10">
        <v>1</v>
      </c>
      <c r="I32" s="10"/>
      <c r="J32" s="10">
        <v>2</v>
      </c>
      <c r="K32" s="10"/>
      <c r="L32" s="10"/>
    </row>
    <row r="33" spans="1:12" s="9" customFormat="1" x14ac:dyDescent="0.3">
      <c r="A33" s="7"/>
      <c r="B33" s="12" t="s">
        <v>57</v>
      </c>
      <c r="C33" s="13">
        <f t="shared" ref="C33:K33" si="6">SUM(C6:C32)</f>
        <v>519</v>
      </c>
      <c r="D33" s="13">
        <f t="shared" si="6"/>
        <v>45</v>
      </c>
      <c r="E33" s="13">
        <f t="shared" si="6"/>
        <v>168</v>
      </c>
      <c r="F33" s="13">
        <f t="shared" si="6"/>
        <v>152</v>
      </c>
      <c r="G33" s="13">
        <f t="shared" si="6"/>
        <v>45</v>
      </c>
      <c r="H33" s="13">
        <f t="shared" si="6"/>
        <v>25</v>
      </c>
      <c r="I33" s="13">
        <f t="shared" si="6"/>
        <v>10</v>
      </c>
      <c r="J33" s="13">
        <f t="shared" si="6"/>
        <v>52</v>
      </c>
      <c r="K33" s="13">
        <f t="shared" si="6"/>
        <v>22</v>
      </c>
      <c r="L33" s="13"/>
    </row>
  </sheetData>
  <mergeCells count="13">
    <mergeCell ref="A1:A4"/>
    <mergeCell ref="B1:B4"/>
    <mergeCell ref="C1:C4"/>
    <mergeCell ref="D1:K1"/>
    <mergeCell ref="L1:L4"/>
    <mergeCell ref="D2:D4"/>
    <mergeCell ref="E2:E4"/>
    <mergeCell ref="F2:F4"/>
    <mergeCell ref="G2:G4"/>
    <mergeCell ref="H2:H4"/>
    <mergeCell ref="I2:I4"/>
    <mergeCell ref="J2:J4"/>
    <mergeCell ref="K2:K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FC7A-A1F0-4AD9-A137-89D9FB9DEEC4}">
  <dimension ref="A1:L3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28" sqref="I28"/>
    </sheetView>
  </sheetViews>
  <sheetFormatPr defaultColWidth="8.88671875" defaultRowHeight="14.4" x14ac:dyDescent="0.3"/>
  <cols>
    <col min="1" max="1" width="4.6640625" customWidth="1"/>
    <col min="2" max="2" width="20" customWidth="1"/>
    <col min="3" max="11" width="8.33203125" customWidth="1"/>
    <col min="12" max="12" width="11.33203125" customWidth="1"/>
  </cols>
  <sheetData>
    <row r="1" spans="1:12" ht="14.4" customHeight="1" x14ac:dyDescent="0.3">
      <c r="A1" s="52" t="s">
        <v>0</v>
      </c>
      <c r="B1" s="52" t="s">
        <v>1</v>
      </c>
      <c r="C1" s="43" t="s">
        <v>51</v>
      </c>
      <c r="D1" s="51" t="s">
        <v>195</v>
      </c>
      <c r="E1" s="51"/>
      <c r="F1" s="51"/>
      <c r="G1" s="51"/>
      <c r="H1" s="51"/>
      <c r="I1" s="51"/>
      <c r="J1" s="51"/>
      <c r="K1" s="51"/>
      <c r="L1" s="52" t="s">
        <v>46</v>
      </c>
    </row>
    <row r="2" spans="1:12" ht="14.4" customHeight="1" x14ac:dyDescent="0.3">
      <c r="A2" s="52"/>
      <c r="B2" s="52"/>
      <c r="C2" s="43"/>
      <c r="D2" s="50" t="s">
        <v>43</v>
      </c>
      <c r="E2" s="50" t="s">
        <v>58</v>
      </c>
      <c r="F2" s="50" t="s">
        <v>59</v>
      </c>
      <c r="G2" s="50" t="s">
        <v>197</v>
      </c>
      <c r="H2" s="50" t="s">
        <v>173</v>
      </c>
      <c r="I2" s="50" t="s">
        <v>198</v>
      </c>
      <c r="J2" s="50" t="s">
        <v>199</v>
      </c>
      <c r="K2" s="50" t="s">
        <v>179</v>
      </c>
      <c r="L2" s="52"/>
    </row>
    <row r="3" spans="1:12" ht="14.4" customHeight="1" x14ac:dyDescent="0.3">
      <c r="A3" s="52"/>
      <c r="B3" s="52"/>
      <c r="C3" s="43"/>
      <c r="D3" s="50"/>
      <c r="E3" s="50"/>
      <c r="F3" s="50"/>
      <c r="G3" s="50"/>
      <c r="H3" s="50"/>
      <c r="I3" s="50"/>
      <c r="J3" s="50"/>
      <c r="K3" s="50"/>
      <c r="L3" s="52"/>
    </row>
    <row r="4" spans="1:12" ht="42.45" customHeight="1" x14ac:dyDescent="0.3">
      <c r="A4" s="52"/>
      <c r="B4" s="52"/>
      <c r="C4" s="43"/>
      <c r="D4" s="50"/>
      <c r="E4" s="50"/>
      <c r="F4" s="50"/>
      <c r="G4" s="50"/>
      <c r="H4" s="50"/>
      <c r="I4" s="50"/>
      <c r="J4" s="50"/>
      <c r="K4" s="50"/>
      <c r="L4" s="52"/>
    </row>
    <row r="5" spans="1:12" x14ac:dyDescent="0.3">
      <c r="A5" s="20">
        <v>1</v>
      </c>
      <c r="B5" s="20">
        <f>A5+1</f>
        <v>2</v>
      </c>
      <c r="C5" s="20">
        <f t="shared" ref="C5:L5" si="0">B5+1</f>
        <v>3</v>
      </c>
      <c r="D5" s="20">
        <f t="shared" si="0"/>
        <v>4</v>
      </c>
      <c r="E5" s="20">
        <f t="shared" si="0"/>
        <v>5</v>
      </c>
      <c r="F5" s="20">
        <f t="shared" si="0"/>
        <v>6</v>
      </c>
      <c r="G5" s="20">
        <f t="shared" si="0"/>
        <v>7</v>
      </c>
      <c r="H5" s="20">
        <f t="shared" si="0"/>
        <v>8</v>
      </c>
      <c r="I5" s="20">
        <f t="shared" si="0"/>
        <v>9</v>
      </c>
      <c r="J5" s="20">
        <f t="shared" si="0"/>
        <v>10</v>
      </c>
      <c r="K5" s="20">
        <f t="shared" si="0"/>
        <v>11</v>
      </c>
      <c r="L5" s="20">
        <f t="shared" si="0"/>
        <v>12</v>
      </c>
    </row>
    <row r="6" spans="1:12" s="6" customFormat="1" x14ac:dyDescent="0.3">
      <c r="A6" s="3">
        <v>1</v>
      </c>
      <c r="B6" s="3" t="s">
        <v>20</v>
      </c>
      <c r="C6" s="22">
        <f t="shared" ref="C6:C32" si="1">SUM(D6:K6)</f>
        <v>51</v>
      </c>
      <c r="D6" s="3">
        <v>4</v>
      </c>
      <c r="E6" s="3">
        <v>16</v>
      </c>
      <c r="F6" s="3">
        <v>15</v>
      </c>
      <c r="G6" s="3">
        <v>4</v>
      </c>
      <c r="H6" s="3">
        <v>3</v>
      </c>
      <c r="I6" s="3">
        <v>1</v>
      </c>
      <c r="J6" s="3">
        <v>5</v>
      </c>
      <c r="K6" s="3">
        <v>3</v>
      </c>
      <c r="L6" s="3" t="s">
        <v>240</v>
      </c>
    </row>
    <row r="7" spans="1:12" s="26" customFormat="1" x14ac:dyDescent="0.3">
      <c r="A7" s="25">
        <f>A6+1</f>
        <v>2</v>
      </c>
      <c r="B7" s="25" t="s">
        <v>60</v>
      </c>
      <c r="C7" s="23">
        <f t="shared" si="1"/>
        <v>50</v>
      </c>
      <c r="D7" s="25">
        <v>4</v>
      </c>
      <c r="E7" s="25">
        <v>16</v>
      </c>
      <c r="F7" s="25">
        <v>14</v>
      </c>
      <c r="G7" s="25">
        <v>4</v>
      </c>
      <c r="H7" s="25">
        <v>3</v>
      </c>
      <c r="I7" s="25">
        <v>1</v>
      </c>
      <c r="J7" s="25">
        <v>5</v>
      </c>
      <c r="K7" s="25">
        <v>3</v>
      </c>
      <c r="L7" s="25" t="s">
        <v>254</v>
      </c>
    </row>
    <row r="8" spans="1:12" s="26" customFormat="1" x14ac:dyDescent="0.3">
      <c r="A8" s="25">
        <f t="shared" ref="A8:A32" si="2">A7+1</f>
        <v>3</v>
      </c>
      <c r="B8" s="25" t="s">
        <v>5</v>
      </c>
      <c r="C8" s="23">
        <f t="shared" si="1"/>
        <v>50</v>
      </c>
      <c r="D8" s="25">
        <v>4</v>
      </c>
      <c r="E8" s="25">
        <v>15</v>
      </c>
      <c r="F8" s="25">
        <v>15</v>
      </c>
      <c r="G8" s="25">
        <v>4</v>
      </c>
      <c r="H8" s="25">
        <v>3</v>
      </c>
      <c r="I8" s="25">
        <v>1</v>
      </c>
      <c r="J8" s="25">
        <v>5</v>
      </c>
      <c r="K8" s="25">
        <v>3</v>
      </c>
      <c r="L8" s="25" t="s">
        <v>254</v>
      </c>
    </row>
    <row r="9" spans="1:12" s="28" customFormat="1" x14ac:dyDescent="0.3">
      <c r="A9" s="27">
        <f t="shared" si="2"/>
        <v>4</v>
      </c>
      <c r="B9" s="27" t="s">
        <v>93</v>
      </c>
      <c r="C9" s="24">
        <f t="shared" si="1"/>
        <v>42</v>
      </c>
      <c r="D9" s="27">
        <v>3</v>
      </c>
      <c r="E9" s="27">
        <v>16</v>
      </c>
      <c r="F9" s="27">
        <v>11</v>
      </c>
      <c r="G9" s="27">
        <v>4</v>
      </c>
      <c r="H9" s="27">
        <v>2</v>
      </c>
      <c r="I9" s="27">
        <v>1</v>
      </c>
      <c r="J9" s="27">
        <v>5</v>
      </c>
      <c r="K9" s="27"/>
      <c r="L9" s="27" t="s">
        <v>200</v>
      </c>
    </row>
    <row r="10" spans="1:12" s="11" customFormat="1" x14ac:dyDescent="0.3">
      <c r="A10" s="10">
        <f t="shared" si="2"/>
        <v>5</v>
      </c>
      <c r="B10" s="10" t="s">
        <v>84</v>
      </c>
      <c r="C10" s="13">
        <f t="shared" si="1"/>
        <v>41</v>
      </c>
      <c r="D10" s="10">
        <v>2</v>
      </c>
      <c r="E10" s="10">
        <v>12</v>
      </c>
      <c r="F10" s="10">
        <v>12</v>
      </c>
      <c r="G10" s="10">
        <v>4</v>
      </c>
      <c r="H10" s="10">
        <v>3</v>
      </c>
      <c r="I10" s="10"/>
      <c r="J10" s="10">
        <v>5</v>
      </c>
      <c r="K10" s="10">
        <v>3</v>
      </c>
      <c r="L10" s="10"/>
    </row>
    <row r="11" spans="1:12" s="11" customFormat="1" x14ac:dyDescent="0.3">
      <c r="A11" s="10">
        <f t="shared" si="2"/>
        <v>6</v>
      </c>
      <c r="B11" s="10" t="s">
        <v>6</v>
      </c>
      <c r="C11" s="13">
        <f t="shared" si="1"/>
        <v>38</v>
      </c>
      <c r="D11" s="10">
        <v>4</v>
      </c>
      <c r="E11" s="10">
        <v>13</v>
      </c>
      <c r="F11" s="10">
        <v>10</v>
      </c>
      <c r="G11" s="10">
        <v>3</v>
      </c>
      <c r="H11" s="10">
        <v>3</v>
      </c>
      <c r="I11" s="10">
        <v>1</v>
      </c>
      <c r="J11" s="10">
        <v>1</v>
      </c>
      <c r="K11" s="10">
        <v>3</v>
      </c>
      <c r="L11" s="10"/>
    </row>
    <row r="12" spans="1:12" s="11" customFormat="1" x14ac:dyDescent="0.3">
      <c r="A12" s="10">
        <f t="shared" si="2"/>
        <v>7</v>
      </c>
      <c r="B12" s="10" t="s">
        <v>23</v>
      </c>
      <c r="C12" s="13">
        <f t="shared" si="1"/>
        <v>37</v>
      </c>
      <c r="D12" s="10">
        <v>4</v>
      </c>
      <c r="E12" s="10">
        <v>14</v>
      </c>
      <c r="F12" s="10">
        <v>9</v>
      </c>
      <c r="G12" s="10">
        <v>2</v>
      </c>
      <c r="H12" s="10">
        <v>2</v>
      </c>
      <c r="I12" s="10"/>
      <c r="J12" s="10">
        <v>5</v>
      </c>
      <c r="K12" s="10">
        <v>1</v>
      </c>
      <c r="L12" s="10"/>
    </row>
    <row r="13" spans="1:12" s="11" customFormat="1" x14ac:dyDescent="0.3">
      <c r="A13" s="10">
        <f t="shared" si="2"/>
        <v>8</v>
      </c>
      <c r="B13" s="10" t="s">
        <v>42</v>
      </c>
      <c r="C13" s="13">
        <f t="shared" si="1"/>
        <v>36</v>
      </c>
      <c r="D13" s="10">
        <v>4</v>
      </c>
      <c r="E13" s="10">
        <v>7</v>
      </c>
      <c r="F13" s="10">
        <v>12</v>
      </c>
      <c r="G13" s="10">
        <v>4</v>
      </c>
      <c r="H13" s="10">
        <v>3</v>
      </c>
      <c r="I13" s="10"/>
      <c r="J13" s="10">
        <v>3</v>
      </c>
      <c r="K13" s="10">
        <v>3</v>
      </c>
      <c r="L13" s="10"/>
    </row>
    <row r="14" spans="1:12" s="11" customFormat="1" x14ac:dyDescent="0.3">
      <c r="A14" s="10">
        <f t="shared" si="2"/>
        <v>9</v>
      </c>
      <c r="B14" s="10" t="s">
        <v>26</v>
      </c>
      <c r="C14" s="13">
        <f t="shared" si="1"/>
        <v>36</v>
      </c>
      <c r="D14" s="10">
        <v>4</v>
      </c>
      <c r="E14" s="10">
        <v>12</v>
      </c>
      <c r="F14" s="10">
        <v>12</v>
      </c>
      <c r="G14" s="10">
        <v>2</v>
      </c>
      <c r="H14" s="10"/>
      <c r="I14" s="10"/>
      <c r="J14" s="10">
        <v>3</v>
      </c>
      <c r="K14" s="10">
        <v>3</v>
      </c>
      <c r="L14" s="10"/>
    </row>
    <row r="15" spans="1:12" s="11" customFormat="1" x14ac:dyDescent="0.3">
      <c r="A15" s="10">
        <f t="shared" si="2"/>
        <v>10</v>
      </c>
      <c r="B15" s="10" t="s">
        <v>13</v>
      </c>
      <c r="C15" s="13">
        <f t="shared" si="1"/>
        <v>35</v>
      </c>
      <c r="D15" s="10">
        <v>3</v>
      </c>
      <c r="E15" s="10">
        <v>16</v>
      </c>
      <c r="F15" s="10">
        <v>7</v>
      </c>
      <c r="G15" s="10">
        <v>1</v>
      </c>
      <c r="H15" s="10"/>
      <c r="I15" s="10"/>
      <c r="J15" s="10">
        <v>5</v>
      </c>
      <c r="K15" s="10">
        <v>3</v>
      </c>
      <c r="L15" s="10"/>
    </row>
    <row r="16" spans="1:12" s="11" customFormat="1" x14ac:dyDescent="0.3">
      <c r="A16" s="10">
        <f t="shared" si="2"/>
        <v>11</v>
      </c>
      <c r="B16" s="10" t="s">
        <v>12</v>
      </c>
      <c r="C16" s="13">
        <f t="shared" si="1"/>
        <v>34</v>
      </c>
      <c r="D16" s="10"/>
      <c r="E16" s="10">
        <v>3</v>
      </c>
      <c r="F16" s="10">
        <v>15</v>
      </c>
      <c r="G16" s="10">
        <v>4</v>
      </c>
      <c r="H16" s="10">
        <v>3</v>
      </c>
      <c r="I16" s="10">
        <v>1</v>
      </c>
      <c r="J16" s="10">
        <v>5</v>
      </c>
      <c r="K16" s="10">
        <v>3</v>
      </c>
      <c r="L16" s="10"/>
    </row>
    <row r="17" spans="1:12" s="11" customFormat="1" x14ac:dyDescent="0.3">
      <c r="A17" s="10">
        <f t="shared" si="2"/>
        <v>12</v>
      </c>
      <c r="B17" s="10" t="s">
        <v>22</v>
      </c>
      <c r="C17" s="13">
        <f t="shared" si="1"/>
        <v>34</v>
      </c>
      <c r="D17" s="10">
        <v>3</v>
      </c>
      <c r="E17" s="10">
        <v>14</v>
      </c>
      <c r="F17" s="10">
        <v>12</v>
      </c>
      <c r="G17" s="10"/>
      <c r="H17" s="10"/>
      <c r="I17" s="10"/>
      <c r="J17" s="10">
        <v>3</v>
      </c>
      <c r="K17" s="10">
        <v>2</v>
      </c>
      <c r="L17" s="10"/>
    </row>
    <row r="18" spans="1:12" s="11" customFormat="1" x14ac:dyDescent="0.3">
      <c r="A18" s="10">
        <f t="shared" si="2"/>
        <v>13</v>
      </c>
      <c r="B18" s="10" t="s">
        <v>4</v>
      </c>
      <c r="C18" s="13">
        <f t="shared" si="1"/>
        <v>31</v>
      </c>
      <c r="D18" s="10">
        <v>1</v>
      </c>
      <c r="E18" s="10">
        <v>2</v>
      </c>
      <c r="F18" s="10">
        <v>13</v>
      </c>
      <c r="G18" s="10">
        <v>4</v>
      </c>
      <c r="H18" s="10">
        <v>2</v>
      </c>
      <c r="I18" s="10">
        <v>1</v>
      </c>
      <c r="J18" s="10">
        <v>5</v>
      </c>
      <c r="K18" s="10">
        <v>3</v>
      </c>
      <c r="L18" s="10"/>
    </row>
    <row r="19" spans="1:12" s="11" customFormat="1" x14ac:dyDescent="0.3">
      <c r="A19" s="10">
        <f t="shared" si="2"/>
        <v>14</v>
      </c>
      <c r="B19" s="10" t="s">
        <v>7</v>
      </c>
      <c r="C19" s="13">
        <f t="shared" si="1"/>
        <v>30</v>
      </c>
      <c r="D19" s="10">
        <v>2</v>
      </c>
      <c r="E19" s="10">
        <v>4</v>
      </c>
      <c r="F19" s="10">
        <v>9</v>
      </c>
      <c r="G19" s="10">
        <v>4</v>
      </c>
      <c r="H19" s="10">
        <v>2</v>
      </c>
      <c r="I19" s="10">
        <v>1</v>
      </c>
      <c r="J19" s="10">
        <v>5</v>
      </c>
      <c r="K19" s="10">
        <v>3</v>
      </c>
      <c r="L19" s="10"/>
    </row>
    <row r="20" spans="1:12" s="11" customFormat="1" x14ac:dyDescent="0.3">
      <c r="A20" s="10">
        <f t="shared" si="2"/>
        <v>15</v>
      </c>
      <c r="B20" s="10" t="s">
        <v>64</v>
      </c>
      <c r="C20" s="13">
        <f t="shared" si="1"/>
        <v>28</v>
      </c>
      <c r="D20" s="10">
        <v>2</v>
      </c>
      <c r="E20" s="10">
        <v>6</v>
      </c>
      <c r="F20" s="10">
        <v>9</v>
      </c>
      <c r="G20" s="10">
        <v>3</v>
      </c>
      <c r="H20" s="10">
        <v>1</v>
      </c>
      <c r="I20" s="10"/>
      <c r="J20" s="10">
        <v>5</v>
      </c>
      <c r="K20" s="10">
        <v>2</v>
      </c>
      <c r="L20" s="10"/>
    </row>
    <row r="21" spans="1:12" s="11" customFormat="1" x14ac:dyDescent="0.3">
      <c r="A21" s="10">
        <f t="shared" si="2"/>
        <v>16</v>
      </c>
      <c r="B21" s="10" t="s">
        <v>8</v>
      </c>
      <c r="C21" s="13">
        <f t="shared" si="1"/>
        <v>28</v>
      </c>
      <c r="D21" s="10">
        <v>3</v>
      </c>
      <c r="E21" s="10">
        <v>11</v>
      </c>
      <c r="F21" s="10">
        <v>9</v>
      </c>
      <c r="G21" s="10">
        <v>1</v>
      </c>
      <c r="H21" s="10">
        <v>1</v>
      </c>
      <c r="I21" s="10"/>
      <c r="J21" s="10">
        <v>1</v>
      </c>
      <c r="K21" s="10">
        <v>2</v>
      </c>
      <c r="L21" s="10"/>
    </row>
    <row r="22" spans="1:12" s="11" customFormat="1" x14ac:dyDescent="0.3">
      <c r="A22" s="10">
        <f t="shared" si="2"/>
        <v>17</v>
      </c>
      <c r="B22" s="10" t="s">
        <v>34</v>
      </c>
      <c r="C22" s="13">
        <f t="shared" si="1"/>
        <v>26</v>
      </c>
      <c r="D22" s="10">
        <v>3</v>
      </c>
      <c r="E22" s="10">
        <v>6</v>
      </c>
      <c r="F22" s="10">
        <v>8</v>
      </c>
      <c r="G22" s="10">
        <v>2</v>
      </c>
      <c r="H22" s="10">
        <v>3</v>
      </c>
      <c r="I22" s="10">
        <v>1</v>
      </c>
      <c r="J22" s="10">
        <v>3</v>
      </c>
      <c r="K22" s="10"/>
      <c r="L22" s="10"/>
    </row>
    <row r="23" spans="1:12" s="11" customFormat="1" x14ac:dyDescent="0.3">
      <c r="A23" s="10">
        <f t="shared" si="2"/>
        <v>18</v>
      </c>
      <c r="B23" s="10" t="s">
        <v>92</v>
      </c>
      <c r="C23" s="13">
        <f t="shared" si="1"/>
        <v>25</v>
      </c>
      <c r="D23" s="10"/>
      <c r="E23" s="10">
        <v>10</v>
      </c>
      <c r="F23" s="10">
        <v>5</v>
      </c>
      <c r="G23" s="10"/>
      <c r="H23" s="10">
        <v>2</v>
      </c>
      <c r="I23" s="10"/>
      <c r="J23" s="10">
        <v>5</v>
      </c>
      <c r="K23" s="10">
        <v>3</v>
      </c>
      <c r="L23" s="10"/>
    </row>
    <row r="24" spans="1:12" s="11" customFormat="1" x14ac:dyDescent="0.3">
      <c r="A24" s="10">
        <f t="shared" si="2"/>
        <v>19</v>
      </c>
      <c r="B24" s="10" t="s">
        <v>65</v>
      </c>
      <c r="C24" s="13">
        <f t="shared" si="1"/>
        <v>25</v>
      </c>
      <c r="D24" s="10"/>
      <c r="E24" s="10">
        <v>2</v>
      </c>
      <c r="F24" s="10">
        <v>11</v>
      </c>
      <c r="G24" s="10">
        <v>3</v>
      </c>
      <c r="H24" s="10"/>
      <c r="I24" s="10">
        <v>1</v>
      </c>
      <c r="J24" s="10">
        <v>5</v>
      </c>
      <c r="K24" s="10">
        <v>3</v>
      </c>
      <c r="L24" s="10"/>
    </row>
    <row r="25" spans="1:12" s="11" customFormat="1" x14ac:dyDescent="0.3">
      <c r="A25" s="10">
        <f t="shared" si="2"/>
        <v>20</v>
      </c>
      <c r="B25" s="10" t="s">
        <v>15</v>
      </c>
      <c r="C25" s="13">
        <f t="shared" si="1"/>
        <v>24</v>
      </c>
      <c r="D25" s="10"/>
      <c r="E25" s="10">
        <v>3</v>
      </c>
      <c r="F25" s="10">
        <v>9</v>
      </c>
      <c r="G25" s="10">
        <v>4</v>
      </c>
      <c r="H25" s="10">
        <v>1</v>
      </c>
      <c r="I25" s="10">
        <v>1</v>
      </c>
      <c r="J25" s="10">
        <v>3</v>
      </c>
      <c r="K25" s="10">
        <v>3</v>
      </c>
      <c r="L25" s="10"/>
    </row>
    <row r="26" spans="1:12" s="11" customFormat="1" x14ac:dyDescent="0.3">
      <c r="A26" s="10">
        <f t="shared" si="2"/>
        <v>21</v>
      </c>
      <c r="B26" s="10" t="s">
        <v>3</v>
      </c>
      <c r="C26" s="13">
        <f t="shared" si="1"/>
        <v>24</v>
      </c>
      <c r="D26" s="10">
        <v>2</v>
      </c>
      <c r="E26" s="10">
        <v>7</v>
      </c>
      <c r="F26" s="10">
        <v>6</v>
      </c>
      <c r="G26" s="10">
        <v>3</v>
      </c>
      <c r="H26" s="10"/>
      <c r="I26" s="10"/>
      <c r="J26" s="10">
        <v>4</v>
      </c>
      <c r="K26" s="10">
        <v>2</v>
      </c>
      <c r="L26" s="10"/>
    </row>
    <row r="27" spans="1:12" s="11" customFormat="1" x14ac:dyDescent="0.3">
      <c r="A27" s="10">
        <f t="shared" si="2"/>
        <v>22</v>
      </c>
      <c r="B27" s="10" t="s">
        <v>61</v>
      </c>
      <c r="C27" s="13">
        <f t="shared" si="1"/>
        <v>23</v>
      </c>
      <c r="D27" s="10">
        <v>2</v>
      </c>
      <c r="E27" s="10">
        <v>5</v>
      </c>
      <c r="F27" s="10">
        <v>8</v>
      </c>
      <c r="G27" s="10">
        <v>2</v>
      </c>
      <c r="H27" s="10">
        <v>1</v>
      </c>
      <c r="I27" s="10"/>
      <c r="J27" s="10">
        <v>3</v>
      </c>
      <c r="K27" s="10">
        <v>2</v>
      </c>
      <c r="L27" s="10"/>
    </row>
    <row r="28" spans="1:12" s="11" customFormat="1" x14ac:dyDescent="0.3">
      <c r="A28" s="10">
        <f t="shared" si="2"/>
        <v>23</v>
      </c>
      <c r="B28" s="10" t="s">
        <v>37</v>
      </c>
      <c r="C28" s="13">
        <f t="shared" si="1"/>
        <v>22</v>
      </c>
      <c r="D28" s="10">
        <v>1</v>
      </c>
      <c r="E28" s="10">
        <v>1</v>
      </c>
      <c r="F28" s="10">
        <v>9</v>
      </c>
      <c r="G28" s="10">
        <v>2</v>
      </c>
      <c r="H28" s="10">
        <v>2</v>
      </c>
      <c r="I28" s="10"/>
      <c r="J28" s="10">
        <v>5</v>
      </c>
      <c r="K28" s="10">
        <v>2</v>
      </c>
      <c r="L28" s="10"/>
    </row>
    <row r="29" spans="1:12" s="11" customFormat="1" x14ac:dyDescent="0.3">
      <c r="A29" s="10">
        <f t="shared" si="2"/>
        <v>24</v>
      </c>
      <c r="B29" s="10" t="s">
        <v>149</v>
      </c>
      <c r="C29" s="13">
        <f t="shared" si="1"/>
        <v>21</v>
      </c>
      <c r="D29" s="10">
        <v>2</v>
      </c>
      <c r="E29" s="10">
        <v>7</v>
      </c>
      <c r="F29" s="10">
        <v>5</v>
      </c>
      <c r="G29" s="10">
        <v>3</v>
      </c>
      <c r="H29" s="10"/>
      <c r="I29" s="10">
        <v>1</v>
      </c>
      <c r="J29" s="10">
        <v>2</v>
      </c>
      <c r="K29" s="10">
        <v>1</v>
      </c>
      <c r="L29" s="10"/>
    </row>
    <row r="30" spans="1:12" s="11" customFormat="1" x14ac:dyDescent="0.3">
      <c r="A30" s="10">
        <f t="shared" si="2"/>
        <v>25</v>
      </c>
      <c r="B30" s="10" t="s">
        <v>36</v>
      </c>
      <c r="C30" s="13">
        <f t="shared" si="1"/>
        <v>21</v>
      </c>
      <c r="D30" s="10"/>
      <c r="E30" s="10">
        <v>4</v>
      </c>
      <c r="F30" s="10">
        <v>12</v>
      </c>
      <c r="G30" s="10"/>
      <c r="H30" s="10">
        <v>3</v>
      </c>
      <c r="I30" s="10">
        <v>1</v>
      </c>
      <c r="J30" s="10">
        <v>1</v>
      </c>
      <c r="K30" s="10"/>
      <c r="L30" s="10"/>
    </row>
    <row r="31" spans="1:12" s="11" customFormat="1" x14ac:dyDescent="0.3">
      <c r="A31" s="10">
        <f t="shared" si="2"/>
        <v>26</v>
      </c>
      <c r="B31" s="10" t="s">
        <v>14</v>
      </c>
      <c r="C31" s="13">
        <f t="shared" si="1"/>
        <v>21</v>
      </c>
      <c r="D31" s="10">
        <v>1</v>
      </c>
      <c r="E31" s="10">
        <v>5</v>
      </c>
      <c r="F31" s="10">
        <v>5</v>
      </c>
      <c r="G31" s="10">
        <v>2</v>
      </c>
      <c r="H31" s="10"/>
      <c r="I31" s="10"/>
      <c r="J31" s="10">
        <v>5</v>
      </c>
      <c r="K31" s="10">
        <v>3</v>
      </c>
      <c r="L31" s="10"/>
    </row>
    <row r="32" spans="1:12" s="11" customFormat="1" x14ac:dyDescent="0.3">
      <c r="A32" s="10">
        <f t="shared" si="2"/>
        <v>27</v>
      </c>
      <c r="B32" s="10" t="s">
        <v>39</v>
      </c>
      <c r="C32" s="13">
        <f t="shared" si="1"/>
        <v>20</v>
      </c>
      <c r="D32" s="10">
        <v>3</v>
      </c>
      <c r="E32" s="10">
        <v>5</v>
      </c>
      <c r="F32" s="10">
        <v>2</v>
      </c>
      <c r="G32" s="10">
        <v>3</v>
      </c>
      <c r="H32" s="10">
        <v>1</v>
      </c>
      <c r="I32" s="10">
        <v>1</v>
      </c>
      <c r="J32" s="10">
        <v>3</v>
      </c>
      <c r="K32" s="10">
        <v>2</v>
      </c>
      <c r="L32" s="10"/>
    </row>
    <row r="33" spans="1:12" s="9" customFormat="1" x14ac:dyDescent="0.3">
      <c r="A33" s="7"/>
      <c r="B33" s="12" t="s">
        <v>57</v>
      </c>
      <c r="C33" s="13">
        <f t="shared" ref="C33:K33" si="3">SUM(C6:C32)</f>
        <v>853</v>
      </c>
      <c r="D33" s="13">
        <f t="shared" si="3"/>
        <v>61</v>
      </c>
      <c r="E33" s="13">
        <f t="shared" si="3"/>
        <v>232</v>
      </c>
      <c r="F33" s="13">
        <f t="shared" si="3"/>
        <v>264</v>
      </c>
      <c r="G33" s="13">
        <f t="shared" si="3"/>
        <v>72</v>
      </c>
      <c r="H33" s="13">
        <f t="shared" si="3"/>
        <v>44</v>
      </c>
      <c r="I33" s="13">
        <f t="shared" si="3"/>
        <v>14</v>
      </c>
      <c r="J33" s="13">
        <f t="shared" si="3"/>
        <v>105</v>
      </c>
      <c r="K33" s="13">
        <f t="shared" si="3"/>
        <v>61</v>
      </c>
      <c r="L33" s="13"/>
    </row>
  </sheetData>
  <mergeCells count="13">
    <mergeCell ref="L1:L4"/>
    <mergeCell ref="G2:G4"/>
    <mergeCell ref="H2:H4"/>
    <mergeCell ref="K2:K4"/>
    <mergeCell ref="D2:D4"/>
    <mergeCell ref="E2:E4"/>
    <mergeCell ref="F2:F4"/>
    <mergeCell ref="C1:C4"/>
    <mergeCell ref="D1:K1"/>
    <mergeCell ref="I2:I4"/>
    <mergeCell ref="J2:J4"/>
    <mergeCell ref="A1:A4"/>
    <mergeCell ref="B1:B4"/>
  </mergeCells>
  <pageMargins left="0.70866141732283472" right="0.70866141732283472" top="0.74803149606299213" bottom="0.55118110236220474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74D6B-E1C0-4985-837E-386969AF926D}">
  <dimension ref="A1:L32"/>
  <sheetViews>
    <sheetView topLeftCell="A5" workbookViewId="0">
      <selection activeCell="C18" sqref="C18"/>
    </sheetView>
  </sheetViews>
  <sheetFormatPr defaultColWidth="8.88671875" defaultRowHeight="14.4" x14ac:dyDescent="0.3"/>
  <cols>
    <col min="1" max="1" width="4.6640625" customWidth="1"/>
    <col min="2" max="2" width="20" customWidth="1"/>
    <col min="3" max="11" width="4.77734375" customWidth="1"/>
    <col min="12" max="12" width="11.33203125" customWidth="1"/>
  </cols>
  <sheetData>
    <row r="1" spans="1:12" ht="14.4" customHeight="1" x14ac:dyDescent="0.3">
      <c r="A1" s="52" t="s">
        <v>0</v>
      </c>
      <c r="B1" s="52" t="s">
        <v>1</v>
      </c>
      <c r="C1" s="43" t="s">
        <v>51</v>
      </c>
      <c r="D1" s="51" t="s">
        <v>255</v>
      </c>
      <c r="E1" s="51"/>
      <c r="F1" s="51"/>
      <c r="G1" s="51"/>
      <c r="H1" s="51"/>
      <c r="I1" s="51"/>
      <c r="J1" s="51"/>
      <c r="K1" s="51"/>
      <c r="L1" s="43" t="s">
        <v>46</v>
      </c>
    </row>
    <row r="2" spans="1:12" ht="14.4" customHeight="1" x14ac:dyDescent="0.3">
      <c r="A2" s="52"/>
      <c r="B2" s="52"/>
      <c r="C2" s="43"/>
      <c r="D2" s="56" t="s">
        <v>43</v>
      </c>
      <c r="E2" s="56" t="s">
        <v>58</v>
      </c>
      <c r="F2" s="56" t="s">
        <v>59</v>
      </c>
      <c r="G2" s="56" t="s">
        <v>197</v>
      </c>
      <c r="H2" s="56" t="s">
        <v>173</v>
      </c>
      <c r="I2" s="56" t="s">
        <v>198</v>
      </c>
      <c r="J2" s="56" t="s">
        <v>199</v>
      </c>
      <c r="K2" s="56" t="s">
        <v>179</v>
      </c>
      <c r="L2" s="43"/>
    </row>
    <row r="3" spans="1:12" ht="14.4" customHeight="1" x14ac:dyDescent="0.3">
      <c r="A3" s="52"/>
      <c r="B3" s="52"/>
      <c r="C3" s="43"/>
      <c r="D3" s="57"/>
      <c r="E3" s="57"/>
      <c r="F3" s="57"/>
      <c r="G3" s="57"/>
      <c r="H3" s="57"/>
      <c r="I3" s="57"/>
      <c r="J3" s="57"/>
      <c r="K3" s="57"/>
      <c r="L3" s="43"/>
    </row>
    <row r="4" spans="1:12" ht="42.45" customHeight="1" x14ac:dyDescent="0.3">
      <c r="A4" s="52"/>
      <c r="B4" s="52"/>
      <c r="C4" s="43"/>
      <c r="D4" s="58"/>
      <c r="E4" s="58"/>
      <c r="F4" s="58"/>
      <c r="G4" s="58"/>
      <c r="H4" s="58"/>
      <c r="I4" s="58"/>
      <c r="J4" s="58"/>
      <c r="K4" s="58"/>
      <c r="L4" s="43"/>
    </row>
    <row r="5" spans="1:12" x14ac:dyDescent="0.3">
      <c r="A5" s="31">
        <v>1</v>
      </c>
      <c r="B5" s="31">
        <f>A5+1</f>
        <v>2</v>
      </c>
      <c r="C5" s="31">
        <f t="shared" ref="C5:L5" si="0">B5+1</f>
        <v>3</v>
      </c>
      <c r="D5" s="31">
        <f t="shared" si="0"/>
        <v>4</v>
      </c>
      <c r="E5" s="31">
        <f t="shared" si="0"/>
        <v>5</v>
      </c>
      <c r="F5" s="31">
        <f t="shared" si="0"/>
        <v>6</v>
      </c>
      <c r="G5" s="31">
        <f t="shared" si="0"/>
        <v>7</v>
      </c>
      <c r="H5" s="31">
        <f t="shared" si="0"/>
        <v>8</v>
      </c>
      <c r="I5" s="31">
        <f t="shared" si="0"/>
        <v>9</v>
      </c>
      <c r="J5" s="31">
        <f t="shared" si="0"/>
        <v>10</v>
      </c>
      <c r="K5" s="31">
        <f t="shared" si="0"/>
        <v>11</v>
      </c>
      <c r="L5" s="31">
        <f t="shared" si="0"/>
        <v>12</v>
      </c>
    </row>
    <row r="6" spans="1:12" s="6" customFormat="1" x14ac:dyDescent="0.3">
      <c r="A6" s="3">
        <v>1</v>
      </c>
      <c r="B6" s="3" t="s">
        <v>7</v>
      </c>
      <c r="C6" s="22">
        <f t="shared" ref="C6:C31" si="1">SUM(D6:K6)</f>
        <v>6</v>
      </c>
      <c r="D6" s="3"/>
      <c r="E6" s="3">
        <v>2</v>
      </c>
      <c r="F6" s="3">
        <v>1</v>
      </c>
      <c r="G6" s="3">
        <v>1</v>
      </c>
      <c r="H6" s="3">
        <v>1</v>
      </c>
      <c r="I6" s="3"/>
      <c r="J6" s="3">
        <v>1</v>
      </c>
      <c r="K6" s="3"/>
      <c r="L6" s="3" t="s">
        <v>240</v>
      </c>
    </row>
    <row r="7" spans="1:12" s="11" customFormat="1" x14ac:dyDescent="0.3">
      <c r="A7" s="10">
        <f>A6+1</f>
        <v>2</v>
      </c>
      <c r="B7" s="10" t="s">
        <v>117</v>
      </c>
      <c r="C7" s="13">
        <f t="shared" si="1"/>
        <v>4</v>
      </c>
      <c r="D7" s="10"/>
      <c r="E7" s="10">
        <v>4</v>
      </c>
      <c r="F7" s="10"/>
      <c r="G7" s="10"/>
      <c r="H7" s="10"/>
      <c r="I7" s="10"/>
      <c r="J7" s="10"/>
      <c r="K7" s="10"/>
      <c r="L7" s="10"/>
    </row>
    <row r="8" spans="1:12" s="11" customFormat="1" x14ac:dyDescent="0.3">
      <c r="A8" s="10">
        <f t="shared" ref="A8:A31" si="2">A7+1</f>
        <v>3</v>
      </c>
      <c r="B8" s="10" t="s">
        <v>93</v>
      </c>
      <c r="C8" s="13">
        <f t="shared" si="1"/>
        <v>4</v>
      </c>
      <c r="D8" s="10">
        <v>2</v>
      </c>
      <c r="E8" s="10">
        <v>1</v>
      </c>
      <c r="F8" s="10"/>
      <c r="G8" s="10"/>
      <c r="H8" s="10"/>
      <c r="I8" s="10">
        <v>1</v>
      </c>
      <c r="J8" s="10"/>
      <c r="K8" s="10"/>
      <c r="L8" s="10"/>
    </row>
    <row r="9" spans="1:12" s="11" customFormat="1" x14ac:dyDescent="0.3">
      <c r="A9" s="10">
        <f t="shared" si="2"/>
        <v>4</v>
      </c>
      <c r="B9" s="10" t="s">
        <v>6</v>
      </c>
      <c r="C9" s="13">
        <f t="shared" si="1"/>
        <v>4</v>
      </c>
      <c r="D9" s="10"/>
      <c r="E9" s="10"/>
      <c r="F9" s="10">
        <v>3</v>
      </c>
      <c r="G9" s="10">
        <v>1</v>
      </c>
      <c r="H9" s="10"/>
      <c r="I9" s="10"/>
      <c r="J9" s="10"/>
      <c r="K9" s="10"/>
      <c r="L9" s="10"/>
    </row>
    <row r="10" spans="1:12" s="11" customFormat="1" x14ac:dyDescent="0.3">
      <c r="A10" s="10">
        <f t="shared" si="2"/>
        <v>5</v>
      </c>
      <c r="B10" s="10" t="s">
        <v>101</v>
      </c>
      <c r="C10" s="13">
        <f t="shared" si="1"/>
        <v>2</v>
      </c>
      <c r="D10" s="10">
        <v>1</v>
      </c>
      <c r="E10" s="10">
        <v>1</v>
      </c>
      <c r="F10" s="10"/>
      <c r="G10" s="10"/>
      <c r="H10" s="10"/>
      <c r="I10" s="10"/>
      <c r="J10" s="10"/>
      <c r="K10" s="10"/>
      <c r="L10" s="10"/>
    </row>
    <row r="11" spans="1:12" s="11" customFormat="1" x14ac:dyDescent="0.3">
      <c r="A11" s="10">
        <f t="shared" si="2"/>
        <v>6</v>
      </c>
      <c r="B11" s="10" t="s">
        <v>47</v>
      </c>
      <c r="C11" s="13">
        <f t="shared" si="1"/>
        <v>2</v>
      </c>
      <c r="D11" s="10"/>
      <c r="E11" s="10">
        <v>2</v>
      </c>
      <c r="F11" s="10"/>
      <c r="G11" s="10"/>
      <c r="H11" s="10"/>
      <c r="I11" s="10"/>
      <c r="J11" s="10"/>
      <c r="K11" s="10"/>
      <c r="L11" s="10"/>
    </row>
    <row r="12" spans="1:12" s="11" customFormat="1" x14ac:dyDescent="0.3">
      <c r="A12" s="10">
        <f t="shared" si="2"/>
        <v>7</v>
      </c>
      <c r="B12" s="10" t="s">
        <v>20</v>
      </c>
      <c r="C12" s="13">
        <f t="shared" si="1"/>
        <v>2</v>
      </c>
      <c r="D12" s="10"/>
      <c r="E12" s="10"/>
      <c r="F12" s="10"/>
      <c r="G12" s="10"/>
      <c r="H12" s="10"/>
      <c r="I12" s="10">
        <v>1</v>
      </c>
      <c r="J12" s="10"/>
      <c r="K12" s="10">
        <v>1</v>
      </c>
      <c r="L12" s="10"/>
    </row>
    <row r="13" spans="1:12" s="11" customFormat="1" x14ac:dyDescent="0.3">
      <c r="A13" s="10">
        <f t="shared" si="2"/>
        <v>8</v>
      </c>
      <c r="B13" s="10" t="s">
        <v>22</v>
      </c>
      <c r="C13" s="13">
        <f t="shared" si="1"/>
        <v>2</v>
      </c>
      <c r="D13" s="10"/>
      <c r="E13" s="10">
        <v>1</v>
      </c>
      <c r="F13" s="10">
        <v>1</v>
      </c>
      <c r="G13" s="10"/>
      <c r="H13" s="10"/>
      <c r="I13" s="10"/>
      <c r="J13" s="10"/>
      <c r="K13" s="10"/>
      <c r="L13" s="10"/>
    </row>
    <row r="14" spans="1:12" s="11" customFormat="1" x14ac:dyDescent="0.3">
      <c r="A14" s="10">
        <f t="shared" si="2"/>
        <v>9</v>
      </c>
      <c r="B14" s="10" t="s">
        <v>5</v>
      </c>
      <c r="C14" s="13">
        <f t="shared" si="1"/>
        <v>2</v>
      </c>
      <c r="D14" s="10"/>
      <c r="E14" s="10"/>
      <c r="F14" s="10">
        <v>1</v>
      </c>
      <c r="G14" s="10">
        <v>1</v>
      </c>
      <c r="H14" s="10"/>
      <c r="I14" s="10"/>
      <c r="J14" s="10"/>
      <c r="K14" s="10"/>
      <c r="L14" s="10"/>
    </row>
    <row r="15" spans="1:12" s="11" customFormat="1" x14ac:dyDescent="0.3">
      <c r="A15" s="10">
        <f t="shared" si="2"/>
        <v>10</v>
      </c>
      <c r="B15" s="10" t="s">
        <v>11</v>
      </c>
      <c r="C15" s="13">
        <f t="shared" si="1"/>
        <v>2</v>
      </c>
      <c r="D15" s="10"/>
      <c r="E15" s="10"/>
      <c r="F15" s="10">
        <v>1</v>
      </c>
      <c r="G15" s="10">
        <v>1</v>
      </c>
      <c r="H15" s="10"/>
      <c r="I15" s="10"/>
      <c r="J15" s="10"/>
      <c r="K15" s="10"/>
      <c r="L15" s="10"/>
    </row>
    <row r="16" spans="1:12" s="11" customFormat="1" x14ac:dyDescent="0.3">
      <c r="A16" s="10">
        <f t="shared" si="2"/>
        <v>11</v>
      </c>
      <c r="B16" s="10" t="s">
        <v>92</v>
      </c>
      <c r="C16" s="13">
        <f t="shared" si="1"/>
        <v>2</v>
      </c>
      <c r="D16" s="10"/>
      <c r="E16" s="10"/>
      <c r="F16" s="10">
        <v>1</v>
      </c>
      <c r="G16" s="10"/>
      <c r="H16" s="10"/>
      <c r="I16" s="10"/>
      <c r="J16" s="10">
        <v>1</v>
      </c>
      <c r="K16" s="10"/>
      <c r="L16" s="10"/>
    </row>
    <row r="17" spans="1:12" s="11" customFormat="1" x14ac:dyDescent="0.3">
      <c r="A17" s="10">
        <f t="shared" si="2"/>
        <v>12</v>
      </c>
      <c r="B17" s="10" t="s">
        <v>84</v>
      </c>
      <c r="C17" s="13">
        <f t="shared" si="1"/>
        <v>2</v>
      </c>
      <c r="D17" s="10"/>
      <c r="E17" s="10"/>
      <c r="F17" s="10"/>
      <c r="G17" s="10">
        <v>1</v>
      </c>
      <c r="H17" s="10"/>
      <c r="I17" s="10"/>
      <c r="J17" s="10"/>
      <c r="K17" s="10">
        <v>1</v>
      </c>
      <c r="L17" s="10"/>
    </row>
    <row r="18" spans="1:12" s="11" customFormat="1" x14ac:dyDescent="0.3">
      <c r="A18" s="10">
        <f t="shared" si="2"/>
        <v>13</v>
      </c>
      <c r="B18" s="10" t="s">
        <v>15</v>
      </c>
      <c r="C18" s="13">
        <f t="shared" si="1"/>
        <v>1</v>
      </c>
      <c r="D18" s="10"/>
      <c r="E18" s="10">
        <v>1</v>
      </c>
      <c r="F18" s="10"/>
      <c r="G18" s="10"/>
      <c r="H18" s="10"/>
      <c r="I18" s="10"/>
      <c r="J18" s="10"/>
      <c r="K18" s="10"/>
      <c r="L18" s="10"/>
    </row>
    <row r="19" spans="1:12" s="11" customFormat="1" x14ac:dyDescent="0.3">
      <c r="A19" s="10">
        <f t="shared" si="2"/>
        <v>14</v>
      </c>
      <c r="B19" s="10" t="s">
        <v>71</v>
      </c>
      <c r="C19" s="13">
        <f t="shared" si="1"/>
        <v>1</v>
      </c>
      <c r="D19" s="10"/>
      <c r="E19" s="10"/>
      <c r="F19" s="10">
        <v>1</v>
      </c>
      <c r="G19" s="10"/>
      <c r="H19" s="10"/>
      <c r="I19" s="10"/>
      <c r="J19" s="10"/>
      <c r="K19" s="10"/>
      <c r="L19" s="10"/>
    </row>
    <row r="20" spans="1:12" s="11" customFormat="1" x14ac:dyDescent="0.3">
      <c r="A20" s="10">
        <f t="shared" si="2"/>
        <v>15</v>
      </c>
      <c r="B20" s="10" t="s">
        <v>29</v>
      </c>
      <c r="C20" s="13">
        <f t="shared" si="1"/>
        <v>1</v>
      </c>
      <c r="D20" s="10"/>
      <c r="E20" s="10">
        <v>1</v>
      </c>
      <c r="F20" s="10"/>
      <c r="G20" s="10"/>
      <c r="H20" s="10"/>
      <c r="I20" s="10"/>
      <c r="J20" s="10"/>
      <c r="K20" s="10"/>
      <c r="L20" s="10"/>
    </row>
    <row r="21" spans="1:12" s="11" customFormat="1" x14ac:dyDescent="0.3">
      <c r="A21" s="10">
        <f t="shared" si="2"/>
        <v>16</v>
      </c>
      <c r="B21" s="10" t="s">
        <v>126</v>
      </c>
      <c r="C21" s="13">
        <f t="shared" si="1"/>
        <v>1</v>
      </c>
      <c r="D21" s="10"/>
      <c r="E21" s="10"/>
      <c r="F21" s="10">
        <v>1</v>
      </c>
      <c r="G21" s="10"/>
      <c r="H21" s="10"/>
      <c r="I21" s="10"/>
      <c r="J21" s="10"/>
      <c r="K21" s="10"/>
      <c r="L21" s="10"/>
    </row>
    <row r="22" spans="1:12" s="11" customFormat="1" x14ac:dyDescent="0.3">
      <c r="A22" s="10">
        <f t="shared" si="2"/>
        <v>17</v>
      </c>
      <c r="B22" s="10" t="s">
        <v>78</v>
      </c>
      <c r="C22" s="13">
        <f t="shared" si="1"/>
        <v>1</v>
      </c>
      <c r="D22" s="10"/>
      <c r="E22" s="10">
        <v>1</v>
      </c>
      <c r="F22" s="10"/>
      <c r="G22" s="10"/>
      <c r="H22" s="10"/>
      <c r="I22" s="10"/>
      <c r="J22" s="10"/>
      <c r="K22" s="10"/>
      <c r="L22" s="10"/>
    </row>
    <row r="23" spans="1:12" s="11" customFormat="1" x14ac:dyDescent="0.3">
      <c r="A23" s="10">
        <f t="shared" si="2"/>
        <v>18</v>
      </c>
      <c r="B23" s="10" t="s">
        <v>138</v>
      </c>
      <c r="C23" s="13">
        <f t="shared" si="1"/>
        <v>1</v>
      </c>
      <c r="D23" s="10"/>
      <c r="E23" s="10"/>
      <c r="F23" s="10">
        <v>1</v>
      </c>
      <c r="G23" s="10"/>
      <c r="H23" s="10"/>
      <c r="I23" s="10"/>
      <c r="J23" s="10"/>
      <c r="K23" s="10"/>
      <c r="L23" s="10"/>
    </row>
    <row r="24" spans="1:12" s="11" customFormat="1" x14ac:dyDescent="0.3">
      <c r="A24" s="10">
        <f t="shared" si="2"/>
        <v>19</v>
      </c>
      <c r="B24" s="10" t="s">
        <v>33</v>
      </c>
      <c r="C24" s="13">
        <f t="shared" si="1"/>
        <v>1</v>
      </c>
      <c r="D24" s="10"/>
      <c r="E24" s="10">
        <v>1</v>
      </c>
      <c r="F24" s="10"/>
      <c r="G24" s="10"/>
      <c r="H24" s="10"/>
      <c r="I24" s="10"/>
      <c r="J24" s="10"/>
      <c r="K24" s="10"/>
      <c r="L24" s="10"/>
    </row>
    <row r="25" spans="1:12" s="11" customFormat="1" x14ac:dyDescent="0.3">
      <c r="A25" s="10">
        <f t="shared" si="2"/>
        <v>20</v>
      </c>
      <c r="B25" s="10" t="s">
        <v>10</v>
      </c>
      <c r="C25" s="13">
        <f t="shared" si="1"/>
        <v>1</v>
      </c>
      <c r="D25" s="10"/>
      <c r="E25" s="10"/>
      <c r="F25" s="10"/>
      <c r="G25" s="10"/>
      <c r="H25" s="10"/>
      <c r="I25" s="10">
        <v>1</v>
      </c>
      <c r="J25" s="10"/>
      <c r="K25" s="10"/>
      <c r="L25" s="10"/>
    </row>
    <row r="26" spans="1:12" s="11" customFormat="1" x14ac:dyDescent="0.3">
      <c r="A26" s="10">
        <f t="shared" si="2"/>
        <v>21</v>
      </c>
      <c r="B26" s="10" t="s">
        <v>67</v>
      </c>
      <c r="C26" s="13">
        <f t="shared" si="1"/>
        <v>1</v>
      </c>
      <c r="D26" s="10"/>
      <c r="E26" s="10"/>
      <c r="F26" s="10"/>
      <c r="G26" s="10"/>
      <c r="H26" s="10"/>
      <c r="I26" s="10"/>
      <c r="J26" s="10">
        <v>1</v>
      </c>
      <c r="K26" s="10"/>
      <c r="L26" s="10"/>
    </row>
    <row r="27" spans="1:12" s="11" customFormat="1" x14ac:dyDescent="0.3">
      <c r="A27" s="10">
        <f t="shared" si="2"/>
        <v>22</v>
      </c>
      <c r="B27" s="10" t="s">
        <v>24</v>
      </c>
      <c r="C27" s="13">
        <f t="shared" si="1"/>
        <v>1</v>
      </c>
      <c r="D27" s="10"/>
      <c r="E27" s="10">
        <v>1</v>
      </c>
      <c r="F27" s="10"/>
      <c r="G27" s="10"/>
      <c r="H27" s="10"/>
      <c r="I27" s="10"/>
      <c r="J27" s="10"/>
      <c r="K27" s="10"/>
      <c r="L27" s="10"/>
    </row>
    <row r="28" spans="1:12" s="11" customFormat="1" x14ac:dyDescent="0.3">
      <c r="A28" s="10">
        <f t="shared" si="2"/>
        <v>23</v>
      </c>
      <c r="B28" s="10" t="s">
        <v>4</v>
      </c>
      <c r="C28" s="13">
        <f t="shared" si="1"/>
        <v>1</v>
      </c>
      <c r="D28" s="10"/>
      <c r="E28" s="10"/>
      <c r="F28" s="10">
        <v>1</v>
      </c>
      <c r="G28" s="10"/>
      <c r="H28" s="10"/>
      <c r="I28" s="10"/>
      <c r="J28" s="10"/>
      <c r="K28" s="10"/>
      <c r="L28" s="10"/>
    </row>
    <row r="29" spans="1:12" s="11" customFormat="1" x14ac:dyDescent="0.3">
      <c r="A29" s="10">
        <f t="shared" si="2"/>
        <v>24</v>
      </c>
      <c r="B29" s="10" t="s">
        <v>164</v>
      </c>
      <c r="C29" s="13">
        <f t="shared" si="1"/>
        <v>1</v>
      </c>
      <c r="D29" s="10"/>
      <c r="E29" s="10"/>
      <c r="F29" s="10"/>
      <c r="G29" s="10"/>
      <c r="H29" s="10"/>
      <c r="I29" s="10"/>
      <c r="J29" s="10">
        <v>1</v>
      </c>
      <c r="K29" s="10"/>
      <c r="L29" s="10"/>
    </row>
    <row r="30" spans="1:12" s="11" customFormat="1" x14ac:dyDescent="0.3">
      <c r="A30" s="10">
        <f t="shared" si="2"/>
        <v>25</v>
      </c>
      <c r="B30" s="10" t="s">
        <v>75</v>
      </c>
      <c r="C30" s="13">
        <f t="shared" si="1"/>
        <v>1</v>
      </c>
      <c r="D30" s="10">
        <v>1</v>
      </c>
      <c r="E30" s="10"/>
      <c r="F30" s="10"/>
      <c r="G30" s="10"/>
      <c r="H30" s="10"/>
      <c r="I30" s="10"/>
      <c r="J30" s="10"/>
      <c r="K30" s="10"/>
      <c r="L30" s="10"/>
    </row>
    <row r="31" spans="1:12" s="11" customFormat="1" x14ac:dyDescent="0.3">
      <c r="A31" s="10">
        <f t="shared" si="2"/>
        <v>26</v>
      </c>
      <c r="B31" s="10" t="s">
        <v>191</v>
      </c>
      <c r="C31" s="13">
        <f t="shared" si="1"/>
        <v>1</v>
      </c>
      <c r="D31" s="10"/>
      <c r="E31" s="10"/>
      <c r="F31" s="10"/>
      <c r="G31" s="10"/>
      <c r="H31" s="10"/>
      <c r="I31" s="10"/>
      <c r="J31" s="10"/>
      <c r="K31" s="10">
        <v>1</v>
      </c>
      <c r="L31" s="10"/>
    </row>
    <row r="32" spans="1:12" s="9" customFormat="1" x14ac:dyDescent="0.3">
      <c r="A32" s="7"/>
      <c r="B32" s="12" t="s">
        <v>57</v>
      </c>
      <c r="C32" s="13">
        <f t="shared" ref="C32:L32" si="3">SUM(C6:C31)</f>
        <v>48</v>
      </c>
      <c r="D32" s="13">
        <f t="shared" si="3"/>
        <v>4</v>
      </c>
      <c r="E32" s="13">
        <f t="shared" si="3"/>
        <v>16</v>
      </c>
      <c r="F32" s="13">
        <f t="shared" si="3"/>
        <v>12</v>
      </c>
      <c r="G32" s="13">
        <f t="shared" si="3"/>
        <v>5</v>
      </c>
      <c r="H32" s="13">
        <f t="shared" si="3"/>
        <v>1</v>
      </c>
      <c r="I32" s="13">
        <f t="shared" si="3"/>
        <v>3</v>
      </c>
      <c r="J32" s="13">
        <f t="shared" si="3"/>
        <v>4</v>
      </c>
      <c r="K32" s="13">
        <f t="shared" si="3"/>
        <v>3</v>
      </c>
      <c r="L32" s="13">
        <f t="shared" si="3"/>
        <v>0</v>
      </c>
    </row>
  </sheetData>
  <mergeCells count="13">
    <mergeCell ref="A1:A4"/>
    <mergeCell ref="B1:B4"/>
    <mergeCell ref="C1:C4"/>
    <mergeCell ref="D1:K1"/>
    <mergeCell ref="L1:L4"/>
    <mergeCell ref="D2:D4"/>
    <mergeCell ref="E2:E4"/>
    <mergeCell ref="F2:F4"/>
    <mergeCell ref="G2:G4"/>
    <mergeCell ref="H2:H4"/>
    <mergeCell ref="I2:I4"/>
    <mergeCell ref="J2:J4"/>
    <mergeCell ref="K2:K4"/>
  </mergeCells>
  <pageMargins left="0.70866141732283472" right="0.51181102362204722" top="0.74803149606299213" bottom="0.74803149606299213" header="0.31496062992125984" footer="0.31496062992125984"/>
  <pageSetup paperSize="9" scale="8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2068-353E-4B00-B46C-6CD865C73585}">
  <dimension ref="A1:L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8" sqref="J8"/>
    </sheetView>
  </sheetViews>
  <sheetFormatPr defaultColWidth="8.88671875" defaultRowHeight="14.4" x14ac:dyDescent="0.3"/>
  <cols>
    <col min="1" max="1" width="4.6640625" customWidth="1"/>
    <col min="2" max="2" width="20" customWidth="1"/>
    <col min="3" max="11" width="8.33203125" customWidth="1"/>
    <col min="12" max="12" width="11.33203125" customWidth="1"/>
  </cols>
  <sheetData>
    <row r="1" spans="1:12" ht="14.4" customHeight="1" x14ac:dyDescent="0.3">
      <c r="A1" s="52" t="s">
        <v>0</v>
      </c>
      <c r="B1" s="52" t="s">
        <v>1</v>
      </c>
      <c r="C1" s="43" t="s">
        <v>51</v>
      </c>
      <c r="D1" s="51" t="s">
        <v>256</v>
      </c>
      <c r="E1" s="51"/>
      <c r="F1" s="51"/>
      <c r="G1" s="51"/>
      <c r="H1" s="51"/>
      <c r="I1" s="51"/>
      <c r="J1" s="51"/>
      <c r="K1" s="51"/>
      <c r="L1" s="52" t="s">
        <v>46</v>
      </c>
    </row>
    <row r="2" spans="1:12" ht="14.4" customHeight="1" x14ac:dyDescent="0.3">
      <c r="A2" s="52"/>
      <c r="B2" s="52"/>
      <c r="C2" s="43"/>
      <c r="D2" s="59" t="s">
        <v>43</v>
      </c>
      <c r="E2" s="59" t="s">
        <v>58</v>
      </c>
      <c r="F2" s="59" t="s">
        <v>59</v>
      </c>
      <c r="G2" s="59" t="s">
        <v>197</v>
      </c>
      <c r="H2" s="59" t="s">
        <v>173</v>
      </c>
      <c r="I2" s="59" t="s">
        <v>198</v>
      </c>
      <c r="J2" s="59" t="s">
        <v>199</v>
      </c>
      <c r="K2" s="59" t="s">
        <v>179</v>
      </c>
      <c r="L2" s="52"/>
    </row>
    <row r="3" spans="1:12" ht="14.4" customHeight="1" x14ac:dyDescent="0.3">
      <c r="A3" s="52"/>
      <c r="B3" s="52"/>
      <c r="C3" s="43"/>
      <c r="D3" s="60"/>
      <c r="E3" s="60"/>
      <c r="F3" s="60"/>
      <c r="G3" s="60"/>
      <c r="H3" s="60"/>
      <c r="I3" s="60"/>
      <c r="J3" s="60"/>
      <c r="K3" s="60"/>
      <c r="L3" s="52"/>
    </row>
    <row r="4" spans="1:12" ht="42.45" customHeight="1" x14ac:dyDescent="0.3">
      <c r="A4" s="52"/>
      <c r="B4" s="52"/>
      <c r="C4" s="43"/>
      <c r="D4" s="61"/>
      <c r="E4" s="61"/>
      <c r="F4" s="61"/>
      <c r="G4" s="61"/>
      <c r="H4" s="61"/>
      <c r="I4" s="61"/>
      <c r="J4" s="61"/>
      <c r="K4" s="61"/>
      <c r="L4" s="52"/>
    </row>
    <row r="5" spans="1:12" x14ac:dyDescent="0.3">
      <c r="A5" s="31">
        <v>1</v>
      </c>
      <c r="B5" s="31">
        <f>A5+1</f>
        <v>2</v>
      </c>
      <c r="C5" s="31">
        <f t="shared" ref="C5:L5" si="0">B5+1</f>
        <v>3</v>
      </c>
      <c r="D5" s="31">
        <f t="shared" si="0"/>
        <v>4</v>
      </c>
      <c r="E5" s="31">
        <f t="shared" si="0"/>
        <v>5</v>
      </c>
      <c r="F5" s="31">
        <f t="shared" si="0"/>
        <v>6</v>
      </c>
      <c r="G5" s="31">
        <f t="shared" si="0"/>
        <v>7</v>
      </c>
      <c r="H5" s="31">
        <f t="shared" si="0"/>
        <v>8</v>
      </c>
      <c r="I5" s="31">
        <f t="shared" si="0"/>
        <v>9</v>
      </c>
      <c r="J5" s="31">
        <f t="shared" si="0"/>
        <v>10</v>
      </c>
      <c r="K5" s="31">
        <f t="shared" si="0"/>
        <v>11</v>
      </c>
      <c r="L5" s="31">
        <f t="shared" si="0"/>
        <v>12</v>
      </c>
    </row>
    <row r="6" spans="1:12" s="6" customFormat="1" x14ac:dyDescent="0.3">
      <c r="A6" s="3">
        <v>1</v>
      </c>
      <c r="B6" s="3" t="s">
        <v>93</v>
      </c>
      <c r="C6" s="22">
        <f t="shared" ref="C6:C25" si="1">SUM(D6:K6)</f>
        <v>67</v>
      </c>
      <c r="D6" s="3">
        <v>3</v>
      </c>
      <c r="E6" s="3">
        <v>11</v>
      </c>
      <c r="F6" s="3">
        <v>14</v>
      </c>
      <c r="G6" s="3">
        <v>13</v>
      </c>
      <c r="H6" s="3">
        <v>6</v>
      </c>
      <c r="I6" s="3">
        <v>3</v>
      </c>
      <c r="J6" s="3">
        <v>17</v>
      </c>
      <c r="K6" s="3"/>
      <c r="L6" s="3" t="s">
        <v>240</v>
      </c>
    </row>
    <row r="7" spans="1:12" s="26" customFormat="1" x14ac:dyDescent="0.3">
      <c r="A7" s="25">
        <f>A6+1</f>
        <v>2</v>
      </c>
      <c r="B7" s="25" t="s">
        <v>42</v>
      </c>
      <c r="C7" s="23">
        <f t="shared" si="1"/>
        <v>62</v>
      </c>
      <c r="D7" s="25">
        <v>3</v>
      </c>
      <c r="E7" s="25">
        <v>7</v>
      </c>
      <c r="F7" s="25">
        <v>14</v>
      </c>
      <c r="G7" s="25">
        <v>9</v>
      </c>
      <c r="H7" s="25">
        <v>8</v>
      </c>
      <c r="I7" s="25"/>
      <c r="J7" s="25">
        <v>6</v>
      </c>
      <c r="K7" s="25">
        <v>15</v>
      </c>
      <c r="L7" s="25" t="s">
        <v>254</v>
      </c>
    </row>
    <row r="8" spans="1:12" s="28" customFormat="1" x14ac:dyDescent="0.3">
      <c r="A8" s="27">
        <f t="shared" ref="A8:A25" si="2">A7+1</f>
        <v>3</v>
      </c>
      <c r="B8" s="27" t="s">
        <v>12</v>
      </c>
      <c r="C8" s="24">
        <f t="shared" si="1"/>
        <v>61</v>
      </c>
      <c r="D8" s="27"/>
      <c r="E8" s="27"/>
      <c r="F8" s="27">
        <v>25</v>
      </c>
      <c r="G8" s="27">
        <v>12</v>
      </c>
      <c r="H8" s="27">
        <v>4</v>
      </c>
      <c r="I8" s="27">
        <v>3</v>
      </c>
      <c r="J8" s="27">
        <v>17</v>
      </c>
      <c r="K8" s="27"/>
      <c r="L8" s="27" t="s">
        <v>200</v>
      </c>
    </row>
    <row r="9" spans="1:12" s="11" customFormat="1" x14ac:dyDescent="0.3">
      <c r="A9" s="10">
        <f t="shared" si="2"/>
        <v>4</v>
      </c>
      <c r="B9" s="10" t="s">
        <v>84</v>
      </c>
      <c r="C9" s="13">
        <f t="shared" si="1"/>
        <v>59</v>
      </c>
      <c r="D9" s="10">
        <v>2</v>
      </c>
      <c r="E9" s="10">
        <v>7</v>
      </c>
      <c r="F9" s="10">
        <v>14</v>
      </c>
      <c r="G9" s="10">
        <v>7</v>
      </c>
      <c r="H9" s="10"/>
      <c r="I9" s="10"/>
      <c r="J9" s="10">
        <v>14</v>
      </c>
      <c r="K9" s="10">
        <v>15</v>
      </c>
      <c r="L9" s="3"/>
    </row>
    <row r="10" spans="1:12" s="11" customFormat="1" x14ac:dyDescent="0.3">
      <c r="A10" s="10">
        <f t="shared" si="2"/>
        <v>5</v>
      </c>
      <c r="B10" s="10" t="s">
        <v>7</v>
      </c>
      <c r="C10" s="13">
        <f t="shared" si="1"/>
        <v>53</v>
      </c>
      <c r="D10" s="10">
        <v>1</v>
      </c>
      <c r="E10" s="10">
        <v>4</v>
      </c>
      <c r="F10" s="10">
        <v>10</v>
      </c>
      <c r="G10" s="10">
        <v>9</v>
      </c>
      <c r="H10" s="10">
        <v>1</v>
      </c>
      <c r="I10" s="10">
        <v>1</v>
      </c>
      <c r="J10" s="10">
        <v>12</v>
      </c>
      <c r="K10" s="10">
        <v>15</v>
      </c>
      <c r="L10" s="3"/>
    </row>
    <row r="11" spans="1:12" s="11" customFormat="1" x14ac:dyDescent="0.3">
      <c r="A11" s="10">
        <f t="shared" si="2"/>
        <v>6</v>
      </c>
      <c r="B11" s="10" t="s">
        <v>6</v>
      </c>
      <c r="C11" s="13">
        <f t="shared" si="1"/>
        <v>50</v>
      </c>
      <c r="D11" s="10">
        <v>4</v>
      </c>
      <c r="E11" s="10">
        <v>15</v>
      </c>
      <c r="F11" s="10">
        <v>12</v>
      </c>
      <c r="G11" s="10">
        <v>10</v>
      </c>
      <c r="H11" s="10">
        <v>6</v>
      </c>
      <c r="I11" s="10">
        <v>3</v>
      </c>
      <c r="J11" s="10"/>
      <c r="K11" s="10"/>
      <c r="L11" s="3"/>
    </row>
    <row r="12" spans="1:12" s="11" customFormat="1" x14ac:dyDescent="0.3">
      <c r="A12" s="10">
        <f t="shared" si="2"/>
        <v>7</v>
      </c>
      <c r="B12" s="10" t="s">
        <v>22</v>
      </c>
      <c r="C12" s="13">
        <f t="shared" si="1"/>
        <v>46</v>
      </c>
      <c r="D12" s="10">
        <v>3</v>
      </c>
      <c r="E12" s="10">
        <v>14</v>
      </c>
      <c r="F12" s="10">
        <v>18</v>
      </c>
      <c r="G12" s="10"/>
      <c r="H12" s="10"/>
      <c r="I12" s="10"/>
      <c r="J12" s="10">
        <v>6</v>
      </c>
      <c r="K12" s="10">
        <v>5</v>
      </c>
      <c r="L12" s="3"/>
    </row>
    <row r="13" spans="1:12" s="11" customFormat="1" x14ac:dyDescent="0.3">
      <c r="A13" s="10">
        <f t="shared" si="2"/>
        <v>8</v>
      </c>
      <c r="B13" s="10" t="s">
        <v>4</v>
      </c>
      <c r="C13" s="13">
        <f t="shared" si="1"/>
        <v>46</v>
      </c>
      <c r="D13" s="10"/>
      <c r="E13" s="10">
        <v>2</v>
      </c>
      <c r="F13" s="10">
        <v>12</v>
      </c>
      <c r="G13" s="10">
        <v>12</v>
      </c>
      <c r="H13" s="10">
        <v>3</v>
      </c>
      <c r="I13" s="10"/>
      <c r="J13" s="10">
        <v>17</v>
      </c>
      <c r="K13" s="10"/>
      <c r="L13" s="3"/>
    </row>
    <row r="14" spans="1:12" s="11" customFormat="1" x14ac:dyDescent="0.3">
      <c r="A14" s="10">
        <f t="shared" si="2"/>
        <v>9</v>
      </c>
      <c r="B14" s="10" t="s">
        <v>20</v>
      </c>
      <c r="C14" s="13">
        <f t="shared" si="1"/>
        <v>45</v>
      </c>
      <c r="D14" s="10"/>
      <c r="E14" s="10">
        <v>1</v>
      </c>
      <c r="F14" s="10">
        <v>6</v>
      </c>
      <c r="G14" s="10">
        <v>10</v>
      </c>
      <c r="H14" s="10">
        <v>1</v>
      </c>
      <c r="I14" s="10"/>
      <c r="J14" s="10">
        <v>12</v>
      </c>
      <c r="K14" s="10">
        <v>15</v>
      </c>
      <c r="L14" s="3"/>
    </row>
    <row r="15" spans="1:12" s="11" customFormat="1" x14ac:dyDescent="0.3">
      <c r="A15" s="10">
        <f t="shared" si="2"/>
        <v>10</v>
      </c>
      <c r="B15" s="10" t="s">
        <v>14</v>
      </c>
      <c r="C15" s="13">
        <f t="shared" si="1"/>
        <v>43</v>
      </c>
      <c r="D15" s="10">
        <v>1</v>
      </c>
      <c r="E15" s="10">
        <v>3</v>
      </c>
      <c r="F15" s="10">
        <v>7</v>
      </c>
      <c r="G15" s="10">
        <v>5</v>
      </c>
      <c r="H15" s="10"/>
      <c r="I15" s="10"/>
      <c r="J15" s="10">
        <v>17</v>
      </c>
      <c r="K15" s="10">
        <v>10</v>
      </c>
      <c r="L15" s="3"/>
    </row>
    <row r="16" spans="1:12" s="11" customFormat="1" x14ac:dyDescent="0.3">
      <c r="A16" s="10">
        <f t="shared" si="2"/>
        <v>11</v>
      </c>
      <c r="B16" s="10" t="s">
        <v>5</v>
      </c>
      <c r="C16" s="13">
        <f t="shared" si="1"/>
        <v>42</v>
      </c>
      <c r="D16" s="10">
        <v>3</v>
      </c>
      <c r="E16" s="10">
        <v>3</v>
      </c>
      <c r="F16" s="10">
        <v>19</v>
      </c>
      <c r="G16" s="10">
        <v>9</v>
      </c>
      <c r="H16" s="10">
        <v>2</v>
      </c>
      <c r="I16" s="10">
        <v>3</v>
      </c>
      <c r="J16" s="10">
        <v>3</v>
      </c>
      <c r="K16" s="10"/>
      <c r="L16" s="3"/>
    </row>
    <row r="17" spans="1:12" s="11" customFormat="1" x14ac:dyDescent="0.3">
      <c r="A17" s="10">
        <f t="shared" si="2"/>
        <v>12</v>
      </c>
      <c r="B17" s="10" t="s">
        <v>92</v>
      </c>
      <c r="C17" s="13">
        <f t="shared" si="1"/>
        <v>41</v>
      </c>
      <c r="D17" s="10"/>
      <c r="E17" s="10">
        <v>10</v>
      </c>
      <c r="F17" s="10">
        <v>10</v>
      </c>
      <c r="G17" s="10"/>
      <c r="H17" s="10"/>
      <c r="I17" s="10"/>
      <c r="J17" s="10">
        <v>11</v>
      </c>
      <c r="K17" s="10">
        <v>10</v>
      </c>
      <c r="L17" s="3"/>
    </row>
    <row r="18" spans="1:12" s="11" customFormat="1" x14ac:dyDescent="0.3">
      <c r="A18" s="10">
        <f t="shared" si="2"/>
        <v>13</v>
      </c>
      <c r="B18" s="10" t="s">
        <v>28</v>
      </c>
      <c r="C18" s="13">
        <f t="shared" ref="C18:C20" si="3">SUM(D18:K18)</f>
        <v>37</v>
      </c>
      <c r="D18" s="10">
        <v>1</v>
      </c>
      <c r="E18" s="10">
        <v>3</v>
      </c>
      <c r="F18" s="10">
        <v>7</v>
      </c>
      <c r="G18" s="10"/>
      <c r="H18" s="10"/>
      <c r="I18" s="10"/>
      <c r="J18" s="10">
        <v>11</v>
      </c>
      <c r="K18" s="10">
        <v>15</v>
      </c>
      <c r="L18" s="3"/>
    </row>
    <row r="19" spans="1:12" s="11" customFormat="1" x14ac:dyDescent="0.3">
      <c r="A19" s="10">
        <f t="shared" si="2"/>
        <v>14</v>
      </c>
      <c r="B19" s="10" t="s">
        <v>26</v>
      </c>
      <c r="C19" s="13">
        <f t="shared" si="3"/>
        <v>33</v>
      </c>
      <c r="D19" s="10"/>
      <c r="E19" s="10">
        <v>7</v>
      </c>
      <c r="F19" s="10">
        <v>12</v>
      </c>
      <c r="G19" s="10">
        <v>6</v>
      </c>
      <c r="H19" s="10"/>
      <c r="I19" s="10"/>
      <c r="J19" s="10">
        <v>8</v>
      </c>
      <c r="K19" s="10"/>
      <c r="L19" s="3"/>
    </row>
    <row r="20" spans="1:12" s="11" customFormat="1" x14ac:dyDescent="0.3">
      <c r="A20" s="10">
        <f t="shared" si="2"/>
        <v>15</v>
      </c>
      <c r="B20" s="10" t="s">
        <v>15</v>
      </c>
      <c r="C20" s="13">
        <f t="shared" si="3"/>
        <v>31</v>
      </c>
      <c r="D20" s="10">
        <v>2</v>
      </c>
      <c r="E20" s="10">
        <v>6</v>
      </c>
      <c r="F20" s="10">
        <v>10</v>
      </c>
      <c r="G20" s="10">
        <v>5</v>
      </c>
      <c r="H20" s="10">
        <v>2</v>
      </c>
      <c r="I20" s="10">
        <v>3</v>
      </c>
      <c r="J20" s="10">
        <v>3</v>
      </c>
      <c r="K20" s="10"/>
      <c r="L20" s="3"/>
    </row>
    <row r="21" spans="1:12" s="11" customFormat="1" x14ac:dyDescent="0.3">
      <c r="A21" s="10">
        <f t="shared" si="2"/>
        <v>16</v>
      </c>
      <c r="B21" s="10" t="s">
        <v>75</v>
      </c>
      <c r="C21" s="13">
        <f t="shared" si="1"/>
        <v>29</v>
      </c>
      <c r="D21" s="10">
        <v>2</v>
      </c>
      <c r="E21" s="10">
        <v>5</v>
      </c>
      <c r="F21" s="10">
        <v>8</v>
      </c>
      <c r="G21" s="10">
        <v>1</v>
      </c>
      <c r="H21" s="10"/>
      <c r="I21" s="10"/>
      <c r="J21" s="10">
        <v>3</v>
      </c>
      <c r="K21" s="10">
        <v>10</v>
      </c>
      <c r="L21" s="3"/>
    </row>
    <row r="22" spans="1:12" s="11" customFormat="1" x14ac:dyDescent="0.3">
      <c r="A22" s="10">
        <f t="shared" si="2"/>
        <v>17</v>
      </c>
      <c r="B22" s="10" t="s">
        <v>34</v>
      </c>
      <c r="C22" s="13">
        <f t="shared" si="1"/>
        <v>28</v>
      </c>
      <c r="D22" s="10">
        <v>3</v>
      </c>
      <c r="E22" s="10">
        <v>3</v>
      </c>
      <c r="F22" s="10">
        <v>7</v>
      </c>
      <c r="G22" s="10">
        <v>6</v>
      </c>
      <c r="H22" s="10">
        <v>7</v>
      </c>
      <c r="I22" s="10">
        <v>2</v>
      </c>
      <c r="J22" s="10"/>
      <c r="K22" s="10"/>
      <c r="L22" s="3"/>
    </row>
    <row r="23" spans="1:12" s="11" customFormat="1" x14ac:dyDescent="0.3">
      <c r="A23" s="10">
        <f t="shared" si="2"/>
        <v>18</v>
      </c>
      <c r="B23" s="10" t="s">
        <v>10</v>
      </c>
      <c r="C23" s="13">
        <f t="shared" si="1"/>
        <v>26</v>
      </c>
      <c r="D23" s="10"/>
      <c r="E23" s="10">
        <v>3</v>
      </c>
      <c r="F23" s="10">
        <v>2</v>
      </c>
      <c r="G23" s="10"/>
      <c r="H23" s="10"/>
      <c r="I23" s="10">
        <v>3</v>
      </c>
      <c r="J23" s="10">
        <v>3</v>
      </c>
      <c r="K23" s="10">
        <v>15</v>
      </c>
      <c r="L23" s="3"/>
    </row>
    <row r="24" spans="1:12" s="11" customFormat="1" x14ac:dyDescent="0.3">
      <c r="A24" s="10">
        <f t="shared" si="2"/>
        <v>19</v>
      </c>
      <c r="B24" s="10" t="s">
        <v>8</v>
      </c>
      <c r="C24" s="13">
        <f t="shared" si="1"/>
        <v>22</v>
      </c>
      <c r="D24" s="10">
        <v>3</v>
      </c>
      <c r="E24" s="10">
        <v>10</v>
      </c>
      <c r="F24" s="10">
        <v>8</v>
      </c>
      <c r="G24" s="10"/>
      <c r="H24" s="10">
        <v>1</v>
      </c>
      <c r="I24" s="10"/>
      <c r="J24" s="10"/>
      <c r="K24" s="10"/>
      <c r="L24" s="3"/>
    </row>
    <row r="25" spans="1:12" s="11" customFormat="1" x14ac:dyDescent="0.3">
      <c r="A25" s="10">
        <f t="shared" si="2"/>
        <v>20</v>
      </c>
      <c r="B25" s="10" t="s">
        <v>65</v>
      </c>
      <c r="C25" s="13">
        <f t="shared" si="1"/>
        <v>22</v>
      </c>
      <c r="D25" s="10"/>
      <c r="E25" s="10">
        <v>1</v>
      </c>
      <c r="F25" s="10">
        <v>7</v>
      </c>
      <c r="G25" s="10">
        <v>10</v>
      </c>
      <c r="H25" s="10"/>
      <c r="I25" s="10">
        <v>1</v>
      </c>
      <c r="J25" s="10">
        <v>3</v>
      </c>
      <c r="K25" s="10"/>
      <c r="L25" s="3"/>
    </row>
    <row r="26" spans="1:12" s="9" customFormat="1" x14ac:dyDescent="0.3">
      <c r="A26" s="7"/>
      <c r="B26" s="12" t="s">
        <v>57</v>
      </c>
      <c r="C26" s="13">
        <f t="shared" ref="C26:L26" si="4">SUM(C6:C25)</f>
        <v>843</v>
      </c>
      <c r="D26" s="13">
        <f t="shared" si="4"/>
        <v>31</v>
      </c>
      <c r="E26" s="13">
        <f t="shared" si="4"/>
        <v>115</v>
      </c>
      <c r="F26" s="13">
        <f t="shared" si="4"/>
        <v>222</v>
      </c>
      <c r="G26" s="13">
        <f t="shared" si="4"/>
        <v>124</v>
      </c>
      <c r="H26" s="13">
        <f t="shared" si="4"/>
        <v>41</v>
      </c>
      <c r="I26" s="13">
        <f t="shared" si="4"/>
        <v>22</v>
      </c>
      <c r="J26" s="13">
        <f t="shared" si="4"/>
        <v>163</v>
      </c>
      <c r="K26" s="13">
        <f t="shared" si="4"/>
        <v>125</v>
      </c>
      <c r="L26" s="13">
        <f t="shared" si="4"/>
        <v>0</v>
      </c>
    </row>
  </sheetData>
  <mergeCells count="13">
    <mergeCell ref="A1:A4"/>
    <mergeCell ref="B1:B4"/>
    <mergeCell ref="C1:C4"/>
    <mergeCell ref="D1:K1"/>
    <mergeCell ref="L1:L4"/>
    <mergeCell ref="D2:D4"/>
    <mergeCell ref="E2:E4"/>
    <mergeCell ref="F2:F4"/>
    <mergeCell ref="G2:G4"/>
    <mergeCell ref="H2:H4"/>
    <mergeCell ref="I2:I4"/>
    <mergeCell ref="J2:J4"/>
    <mergeCell ref="K2:K4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0912-D12A-46E9-89FC-9C657AF1AE89}">
  <dimension ref="A1:U25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5" sqref="C25"/>
    </sheetView>
  </sheetViews>
  <sheetFormatPr defaultRowHeight="14.4" x14ac:dyDescent="0.3"/>
  <cols>
    <col min="1" max="1" width="4.6640625" customWidth="1"/>
    <col min="2" max="2" width="20" customWidth="1"/>
    <col min="3" max="20" width="4.77734375" customWidth="1"/>
    <col min="21" max="21" width="12.6640625" customWidth="1"/>
  </cols>
  <sheetData>
    <row r="1" spans="1:21" ht="14.4" customHeight="1" x14ac:dyDescent="0.3">
      <c r="A1" s="52" t="s">
        <v>0</v>
      </c>
      <c r="B1" s="52" t="s">
        <v>1</v>
      </c>
      <c r="C1" s="65" t="s">
        <v>250</v>
      </c>
      <c r="D1" s="65" t="s">
        <v>241</v>
      </c>
      <c r="E1" s="83">
        <v>1</v>
      </c>
      <c r="F1" s="51" t="s">
        <v>236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 t="s">
        <v>46</v>
      </c>
    </row>
    <row r="2" spans="1:21" ht="14.4" customHeight="1" x14ac:dyDescent="0.3">
      <c r="A2" s="52"/>
      <c r="B2" s="52"/>
      <c r="C2" s="66"/>
      <c r="D2" s="66"/>
      <c r="E2" s="66" t="s">
        <v>241</v>
      </c>
      <c r="F2" s="73" t="s">
        <v>59</v>
      </c>
      <c r="G2" s="74"/>
      <c r="H2" s="75"/>
      <c r="I2" s="84" t="s">
        <v>246</v>
      </c>
      <c r="J2" s="85"/>
      <c r="K2" s="86"/>
      <c r="L2" s="73" t="s">
        <v>173</v>
      </c>
      <c r="M2" s="74"/>
      <c r="N2" s="75"/>
      <c r="O2" s="84" t="s">
        <v>248</v>
      </c>
      <c r="P2" s="85"/>
      <c r="Q2" s="86"/>
      <c r="R2" s="84" t="s">
        <v>249</v>
      </c>
      <c r="S2" s="85"/>
      <c r="T2" s="86"/>
      <c r="U2" s="52"/>
    </row>
    <row r="3" spans="1:21" ht="14.4" customHeight="1" x14ac:dyDescent="0.3">
      <c r="A3" s="52"/>
      <c r="B3" s="52"/>
      <c r="C3" s="66"/>
      <c r="D3" s="66"/>
      <c r="E3" s="66"/>
      <c r="F3" s="93"/>
      <c r="G3" s="94"/>
      <c r="H3" s="95"/>
      <c r="I3" s="87"/>
      <c r="J3" s="88"/>
      <c r="K3" s="89"/>
      <c r="L3" s="93"/>
      <c r="M3" s="94"/>
      <c r="N3" s="95"/>
      <c r="O3" s="87"/>
      <c r="P3" s="88"/>
      <c r="Q3" s="89"/>
      <c r="R3" s="87"/>
      <c r="S3" s="88"/>
      <c r="T3" s="89"/>
      <c r="U3" s="52"/>
    </row>
    <row r="4" spans="1:21" ht="14.4" customHeight="1" x14ac:dyDescent="0.3">
      <c r="A4" s="52"/>
      <c r="B4" s="52"/>
      <c r="C4" s="66"/>
      <c r="D4" s="66"/>
      <c r="E4" s="66"/>
      <c r="F4" s="96"/>
      <c r="G4" s="97"/>
      <c r="H4" s="98"/>
      <c r="I4" s="90"/>
      <c r="J4" s="91"/>
      <c r="K4" s="92"/>
      <c r="L4" s="96"/>
      <c r="M4" s="97"/>
      <c r="N4" s="98"/>
      <c r="O4" s="90"/>
      <c r="P4" s="91"/>
      <c r="Q4" s="92"/>
      <c r="R4" s="90"/>
      <c r="S4" s="91"/>
      <c r="T4" s="92"/>
      <c r="U4" s="52"/>
    </row>
    <row r="5" spans="1:21" ht="54.6" customHeight="1" x14ac:dyDescent="0.3">
      <c r="A5" s="52"/>
      <c r="B5" s="52"/>
      <c r="C5" s="67"/>
      <c r="D5" s="67"/>
      <c r="E5" s="67"/>
      <c r="F5" s="1" t="s">
        <v>251</v>
      </c>
      <c r="G5" s="1" t="s">
        <v>241</v>
      </c>
      <c r="H5" s="37">
        <v>1</v>
      </c>
      <c r="I5" s="1" t="s">
        <v>251</v>
      </c>
      <c r="J5" s="1" t="s">
        <v>241</v>
      </c>
      <c r="K5" s="37">
        <v>1</v>
      </c>
      <c r="L5" s="1" t="s">
        <v>251</v>
      </c>
      <c r="M5" s="1" t="s">
        <v>241</v>
      </c>
      <c r="N5" s="37">
        <v>1</v>
      </c>
      <c r="O5" s="1" t="s">
        <v>251</v>
      </c>
      <c r="P5" s="1" t="s">
        <v>241</v>
      </c>
      <c r="Q5" s="37">
        <v>1</v>
      </c>
      <c r="R5" s="1" t="s">
        <v>251</v>
      </c>
      <c r="S5" s="1" t="s">
        <v>241</v>
      </c>
      <c r="T5" s="37">
        <v>1</v>
      </c>
      <c r="U5" s="52"/>
    </row>
    <row r="6" spans="1:21" x14ac:dyDescent="0.3">
      <c r="A6" s="35">
        <v>1</v>
      </c>
      <c r="B6" s="35">
        <f>A6+1</f>
        <v>2</v>
      </c>
      <c r="C6" s="35">
        <f t="shared" ref="C6:U6" si="0">B6+1</f>
        <v>3</v>
      </c>
      <c r="D6" s="35">
        <f t="shared" si="0"/>
        <v>4</v>
      </c>
      <c r="E6" s="35">
        <f t="shared" si="0"/>
        <v>5</v>
      </c>
      <c r="F6" s="35">
        <f t="shared" si="0"/>
        <v>6</v>
      </c>
      <c r="G6" s="35">
        <f t="shared" si="0"/>
        <v>7</v>
      </c>
      <c r="H6" s="35">
        <f t="shared" si="0"/>
        <v>8</v>
      </c>
      <c r="I6" s="35">
        <f t="shared" si="0"/>
        <v>9</v>
      </c>
      <c r="J6" s="35">
        <f t="shared" si="0"/>
        <v>10</v>
      </c>
      <c r="K6" s="35">
        <f t="shared" si="0"/>
        <v>11</v>
      </c>
      <c r="L6" s="35">
        <f t="shared" si="0"/>
        <v>12</v>
      </c>
      <c r="M6" s="35">
        <f t="shared" si="0"/>
        <v>13</v>
      </c>
      <c r="N6" s="35">
        <f t="shared" si="0"/>
        <v>14</v>
      </c>
      <c r="O6" s="35">
        <f t="shared" si="0"/>
        <v>15</v>
      </c>
      <c r="P6" s="35">
        <f t="shared" si="0"/>
        <v>16</v>
      </c>
      <c r="Q6" s="35">
        <f t="shared" si="0"/>
        <v>17</v>
      </c>
      <c r="R6" s="35">
        <f t="shared" si="0"/>
        <v>18</v>
      </c>
      <c r="S6" s="35">
        <f t="shared" si="0"/>
        <v>19</v>
      </c>
      <c r="T6" s="35">
        <f t="shared" si="0"/>
        <v>20</v>
      </c>
      <c r="U6" s="35">
        <f t="shared" si="0"/>
        <v>21</v>
      </c>
    </row>
    <row r="7" spans="1:21" s="9" customFormat="1" x14ac:dyDescent="0.3">
      <c r="A7" s="7">
        <v>1</v>
      </c>
      <c r="B7" s="10" t="s">
        <v>20</v>
      </c>
      <c r="C7" s="13">
        <f t="shared" ref="C7:C8" si="1">SUM(F7+I7+L7+O7+R7)</f>
        <v>27</v>
      </c>
      <c r="D7" s="13">
        <f t="shared" ref="D7:D8" si="2">SUM(G7+J7+M7+P7+S7)</f>
        <v>157</v>
      </c>
      <c r="E7" s="13">
        <f t="shared" ref="E7:E24" si="3">SUM(H7+K7+N7+Q7+T7)</f>
        <v>0</v>
      </c>
      <c r="F7" s="10">
        <v>15</v>
      </c>
      <c r="G7" s="10">
        <v>88</v>
      </c>
      <c r="H7" s="10"/>
      <c r="I7" s="10">
        <v>4</v>
      </c>
      <c r="J7" s="10">
        <v>23</v>
      </c>
      <c r="K7" s="10"/>
      <c r="L7" s="10">
        <v>2</v>
      </c>
      <c r="M7" s="10">
        <v>16</v>
      </c>
      <c r="N7" s="10"/>
      <c r="O7" s="10">
        <v>1</v>
      </c>
      <c r="P7" s="10">
        <v>5</v>
      </c>
      <c r="Q7" s="10"/>
      <c r="R7" s="10">
        <v>5</v>
      </c>
      <c r="S7" s="10">
        <v>25</v>
      </c>
      <c r="T7" s="10"/>
      <c r="U7" s="10"/>
    </row>
    <row r="8" spans="1:21" s="11" customFormat="1" x14ac:dyDescent="0.3">
      <c r="A8" s="10">
        <f>A7+1</f>
        <v>2</v>
      </c>
      <c r="B8" s="10" t="s">
        <v>5</v>
      </c>
      <c r="C8" s="13">
        <f t="shared" si="1"/>
        <v>12</v>
      </c>
      <c r="D8" s="13">
        <f t="shared" si="2"/>
        <v>66</v>
      </c>
      <c r="E8" s="13">
        <f t="shared" si="3"/>
        <v>0</v>
      </c>
      <c r="F8" s="10">
        <v>10</v>
      </c>
      <c r="G8" s="10">
        <v>55</v>
      </c>
      <c r="H8" s="10"/>
      <c r="I8" s="10"/>
      <c r="J8" s="10"/>
      <c r="K8" s="10"/>
      <c r="L8" s="10">
        <v>1</v>
      </c>
      <c r="M8" s="10">
        <v>2</v>
      </c>
      <c r="N8" s="10"/>
      <c r="O8" s="10">
        <v>1</v>
      </c>
      <c r="P8" s="10">
        <v>9</v>
      </c>
      <c r="Q8" s="10"/>
      <c r="R8" s="10"/>
      <c r="S8" s="10"/>
      <c r="T8" s="10"/>
      <c r="U8" s="10"/>
    </row>
    <row r="9" spans="1:21" s="11" customFormat="1" x14ac:dyDescent="0.3">
      <c r="A9" s="10">
        <f t="shared" ref="A9:A15" si="4">A8+1</f>
        <v>3</v>
      </c>
      <c r="B9" s="10" t="s">
        <v>4</v>
      </c>
      <c r="C9" s="13">
        <f t="shared" ref="C9:C15" si="5">SUM(F9+I9+L9+O9+R9)</f>
        <v>11</v>
      </c>
      <c r="D9" s="13">
        <f t="shared" ref="D9:D15" si="6">SUM(G9+J9+M9+P9+S9)</f>
        <v>84</v>
      </c>
      <c r="E9" s="13">
        <f t="shared" si="3"/>
        <v>0</v>
      </c>
      <c r="F9" s="10">
        <v>8</v>
      </c>
      <c r="G9" s="10">
        <v>62</v>
      </c>
      <c r="H9" s="10"/>
      <c r="I9" s="10">
        <v>1</v>
      </c>
      <c r="J9" s="10">
        <v>4</v>
      </c>
      <c r="K9" s="10"/>
      <c r="L9" s="10"/>
      <c r="M9" s="10"/>
      <c r="N9" s="10"/>
      <c r="O9" s="10">
        <v>1</v>
      </c>
      <c r="P9" s="10">
        <v>7</v>
      </c>
      <c r="Q9" s="10"/>
      <c r="R9" s="10">
        <v>1</v>
      </c>
      <c r="S9" s="10">
        <v>11</v>
      </c>
      <c r="T9" s="10"/>
      <c r="U9" s="10"/>
    </row>
    <row r="10" spans="1:21" s="11" customFormat="1" x14ac:dyDescent="0.3">
      <c r="A10" s="10">
        <f t="shared" si="4"/>
        <v>4</v>
      </c>
      <c r="B10" s="10" t="s">
        <v>93</v>
      </c>
      <c r="C10" s="13">
        <f t="shared" si="5"/>
        <v>10</v>
      </c>
      <c r="D10" s="13">
        <f t="shared" si="6"/>
        <v>48</v>
      </c>
      <c r="E10" s="13">
        <f t="shared" si="3"/>
        <v>0</v>
      </c>
      <c r="F10" s="10">
        <v>6</v>
      </c>
      <c r="G10" s="10">
        <v>30</v>
      </c>
      <c r="H10" s="10"/>
      <c r="I10" s="10">
        <v>1</v>
      </c>
      <c r="J10" s="10">
        <v>5</v>
      </c>
      <c r="K10" s="10"/>
      <c r="L10" s="10">
        <v>2</v>
      </c>
      <c r="M10" s="10">
        <v>8</v>
      </c>
      <c r="N10" s="10"/>
      <c r="O10" s="10"/>
      <c r="P10" s="10"/>
      <c r="Q10" s="10"/>
      <c r="R10" s="10">
        <v>1</v>
      </c>
      <c r="S10" s="10">
        <v>5</v>
      </c>
      <c r="T10" s="10"/>
      <c r="U10" s="10"/>
    </row>
    <row r="11" spans="1:21" s="11" customFormat="1" x14ac:dyDescent="0.3">
      <c r="A11" s="10">
        <f t="shared" si="4"/>
        <v>5</v>
      </c>
      <c r="B11" s="10" t="s">
        <v>14</v>
      </c>
      <c r="C11" s="13">
        <f t="shared" si="5"/>
        <v>9</v>
      </c>
      <c r="D11" s="13">
        <f t="shared" si="6"/>
        <v>36</v>
      </c>
      <c r="E11" s="13">
        <f t="shared" si="3"/>
        <v>0</v>
      </c>
      <c r="F11" s="10">
        <v>5</v>
      </c>
      <c r="G11" s="10">
        <v>17</v>
      </c>
      <c r="H11" s="10"/>
      <c r="I11" s="10">
        <v>1</v>
      </c>
      <c r="J11" s="10">
        <v>7</v>
      </c>
      <c r="K11" s="10"/>
      <c r="L11" s="10"/>
      <c r="M11" s="10"/>
      <c r="N11" s="10"/>
      <c r="O11" s="10"/>
      <c r="P11" s="10"/>
      <c r="Q11" s="10"/>
      <c r="R11" s="10">
        <v>3</v>
      </c>
      <c r="S11" s="10">
        <v>12</v>
      </c>
      <c r="T11" s="10"/>
      <c r="U11" s="10"/>
    </row>
    <row r="12" spans="1:21" s="11" customFormat="1" x14ac:dyDescent="0.3">
      <c r="A12" s="10">
        <f t="shared" si="4"/>
        <v>6</v>
      </c>
      <c r="B12" s="10" t="s">
        <v>34</v>
      </c>
      <c r="C12" s="13">
        <f t="shared" si="5"/>
        <v>5</v>
      </c>
      <c r="D12" s="13">
        <f t="shared" si="6"/>
        <v>22</v>
      </c>
      <c r="E12" s="13">
        <f t="shared" si="3"/>
        <v>0</v>
      </c>
      <c r="F12" s="10">
        <v>5</v>
      </c>
      <c r="G12" s="10">
        <v>22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11" customFormat="1" x14ac:dyDescent="0.3">
      <c r="A13" s="10">
        <f t="shared" si="4"/>
        <v>7</v>
      </c>
      <c r="B13" s="10" t="s">
        <v>61</v>
      </c>
      <c r="C13" s="13">
        <f t="shared" si="5"/>
        <v>3</v>
      </c>
      <c r="D13" s="13">
        <f t="shared" si="6"/>
        <v>5</v>
      </c>
      <c r="E13" s="13">
        <f t="shared" si="3"/>
        <v>0</v>
      </c>
      <c r="F13" s="10">
        <v>2</v>
      </c>
      <c r="G13" s="10">
        <v>5</v>
      </c>
      <c r="H13" s="10"/>
      <c r="I13" s="10">
        <v>1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s="11" customFormat="1" x14ac:dyDescent="0.3">
      <c r="A14" s="10">
        <f t="shared" si="4"/>
        <v>8</v>
      </c>
      <c r="B14" s="10" t="s">
        <v>66</v>
      </c>
      <c r="C14" s="13">
        <f t="shared" si="5"/>
        <v>3</v>
      </c>
      <c r="D14" s="13">
        <f t="shared" si="6"/>
        <v>10</v>
      </c>
      <c r="E14" s="13">
        <f t="shared" si="3"/>
        <v>0</v>
      </c>
      <c r="F14" s="10"/>
      <c r="G14" s="10"/>
      <c r="H14" s="10"/>
      <c r="I14" s="10">
        <v>3</v>
      </c>
      <c r="J14" s="10">
        <v>10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s="11" customFormat="1" x14ac:dyDescent="0.3">
      <c r="A15" s="10">
        <f t="shared" si="4"/>
        <v>9</v>
      </c>
      <c r="B15" s="10" t="s">
        <v>13</v>
      </c>
      <c r="C15" s="13">
        <f t="shared" si="5"/>
        <v>2</v>
      </c>
      <c r="D15" s="13">
        <f t="shared" si="6"/>
        <v>3</v>
      </c>
      <c r="E15" s="13">
        <f t="shared" si="3"/>
        <v>0</v>
      </c>
      <c r="F15" s="10">
        <v>1</v>
      </c>
      <c r="G15" s="10">
        <v>1</v>
      </c>
      <c r="H15" s="10"/>
      <c r="I15" s="10">
        <v>1</v>
      </c>
      <c r="J15" s="10">
        <v>2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s="11" customFormat="1" x14ac:dyDescent="0.3">
      <c r="A16" s="10">
        <f t="shared" ref="A16:A24" si="7">A15+1</f>
        <v>10</v>
      </c>
      <c r="B16" s="10" t="s">
        <v>8</v>
      </c>
      <c r="C16" s="13">
        <f t="shared" ref="C16:C24" si="8">SUM(F16+I16+L16+O16+R16)</f>
        <v>2</v>
      </c>
      <c r="D16" s="13">
        <f t="shared" ref="D16:D24" si="9">SUM(G16+J16+M16+P16+S16)</f>
        <v>10</v>
      </c>
      <c r="E16" s="13">
        <f t="shared" si="3"/>
        <v>0</v>
      </c>
      <c r="F16" s="10">
        <v>2</v>
      </c>
      <c r="G16" s="10">
        <v>10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1" customFormat="1" x14ac:dyDescent="0.3">
      <c r="A17" s="10">
        <f t="shared" si="7"/>
        <v>11</v>
      </c>
      <c r="B17" s="10" t="s">
        <v>65</v>
      </c>
      <c r="C17" s="13">
        <f t="shared" si="8"/>
        <v>2</v>
      </c>
      <c r="D17" s="13">
        <f t="shared" si="9"/>
        <v>7</v>
      </c>
      <c r="E17" s="13">
        <f t="shared" si="3"/>
        <v>0</v>
      </c>
      <c r="F17" s="10">
        <v>1</v>
      </c>
      <c r="G17" s="10">
        <v>4</v>
      </c>
      <c r="H17" s="10"/>
      <c r="I17" s="10"/>
      <c r="J17" s="10"/>
      <c r="K17" s="10"/>
      <c r="L17" s="10"/>
      <c r="M17" s="10"/>
      <c r="N17" s="10"/>
      <c r="O17" s="10">
        <v>1</v>
      </c>
      <c r="P17" s="10">
        <v>3</v>
      </c>
      <c r="Q17" s="10"/>
      <c r="R17" s="10"/>
      <c r="S17" s="10"/>
      <c r="T17" s="10"/>
      <c r="U17" s="10"/>
    </row>
    <row r="18" spans="1:21" s="11" customFormat="1" x14ac:dyDescent="0.3">
      <c r="A18" s="10">
        <f t="shared" si="7"/>
        <v>12</v>
      </c>
      <c r="B18" s="10" t="s">
        <v>71</v>
      </c>
      <c r="C18" s="13">
        <f t="shared" si="8"/>
        <v>1</v>
      </c>
      <c r="D18" s="13">
        <f t="shared" si="9"/>
        <v>2</v>
      </c>
      <c r="E18" s="13">
        <f t="shared" si="3"/>
        <v>0</v>
      </c>
      <c r="F18" s="10">
        <v>1</v>
      </c>
      <c r="G18" s="10">
        <v>2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s="11" customFormat="1" x14ac:dyDescent="0.3">
      <c r="A19" s="10">
        <f t="shared" si="7"/>
        <v>13</v>
      </c>
      <c r="B19" s="10" t="s">
        <v>62</v>
      </c>
      <c r="C19" s="13">
        <f t="shared" si="8"/>
        <v>1</v>
      </c>
      <c r="D19" s="13">
        <f t="shared" si="9"/>
        <v>4</v>
      </c>
      <c r="E19" s="13">
        <f t="shared" si="3"/>
        <v>0</v>
      </c>
      <c r="F19" s="10">
        <v>1</v>
      </c>
      <c r="G19" s="10">
        <v>4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s="11" customFormat="1" x14ac:dyDescent="0.3">
      <c r="A20" s="10">
        <f t="shared" si="7"/>
        <v>14</v>
      </c>
      <c r="B20" s="10" t="s">
        <v>7</v>
      </c>
      <c r="C20" s="13">
        <f t="shared" si="8"/>
        <v>1</v>
      </c>
      <c r="D20" s="13">
        <f t="shared" si="9"/>
        <v>3</v>
      </c>
      <c r="E20" s="13">
        <f t="shared" si="3"/>
        <v>0</v>
      </c>
      <c r="F20" s="10">
        <v>1</v>
      </c>
      <c r="G20" s="10">
        <v>3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s="11" customFormat="1" x14ac:dyDescent="0.3">
      <c r="A21" s="10">
        <f t="shared" si="7"/>
        <v>15</v>
      </c>
      <c r="B21" s="10" t="s">
        <v>15</v>
      </c>
      <c r="C21" s="13">
        <f t="shared" si="8"/>
        <v>1</v>
      </c>
      <c r="D21" s="13">
        <f t="shared" si="9"/>
        <v>6</v>
      </c>
      <c r="E21" s="13">
        <f t="shared" si="3"/>
        <v>0</v>
      </c>
      <c r="F21" s="10">
        <v>1</v>
      </c>
      <c r="G21" s="10">
        <v>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11" customFormat="1" x14ac:dyDescent="0.3">
      <c r="A22" s="10">
        <f t="shared" si="7"/>
        <v>16</v>
      </c>
      <c r="B22" s="10" t="s">
        <v>60</v>
      </c>
      <c r="C22" s="13">
        <f t="shared" si="8"/>
        <v>1</v>
      </c>
      <c r="D22" s="13">
        <f t="shared" si="9"/>
        <v>5</v>
      </c>
      <c r="E22" s="13">
        <f t="shared" si="3"/>
        <v>0</v>
      </c>
      <c r="F22" s="10">
        <v>1</v>
      </c>
      <c r="G22" s="10">
        <v>5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11" customFormat="1" x14ac:dyDescent="0.3">
      <c r="A23" s="10">
        <f t="shared" si="7"/>
        <v>17</v>
      </c>
      <c r="B23" s="10" t="s">
        <v>29</v>
      </c>
      <c r="C23" s="13">
        <f t="shared" si="8"/>
        <v>1</v>
      </c>
      <c r="D23" s="13">
        <f t="shared" si="9"/>
        <v>7</v>
      </c>
      <c r="E23" s="13">
        <f t="shared" si="3"/>
        <v>0</v>
      </c>
      <c r="F23" s="10">
        <v>1</v>
      </c>
      <c r="G23" s="10">
        <v>7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11" customFormat="1" x14ac:dyDescent="0.3">
      <c r="A24" s="10">
        <f t="shared" si="7"/>
        <v>18</v>
      </c>
      <c r="B24" s="10" t="s">
        <v>178</v>
      </c>
      <c r="C24" s="13">
        <f t="shared" si="8"/>
        <v>1</v>
      </c>
      <c r="D24" s="13">
        <f t="shared" si="9"/>
        <v>3</v>
      </c>
      <c r="E24" s="13">
        <f t="shared" si="3"/>
        <v>0</v>
      </c>
      <c r="F24" s="10"/>
      <c r="G24" s="10"/>
      <c r="H24" s="10"/>
      <c r="I24" s="10">
        <v>1</v>
      </c>
      <c r="J24" s="10">
        <v>3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9" customFormat="1" x14ac:dyDescent="0.3">
      <c r="A25" s="7"/>
      <c r="B25" s="12" t="s">
        <v>57</v>
      </c>
      <c r="C25" s="7">
        <f>SUM(C7:C24)</f>
        <v>93</v>
      </c>
      <c r="D25" s="7">
        <f t="shared" ref="D25:T25" si="10">SUM(D7:D24)</f>
        <v>478</v>
      </c>
      <c r="E25" s="7">
        <f t="shared" si="10"/>
        <v>0</v>
      </c>
      <c r="F25" s="7">
        <f t="shared" si="10"/>
        <v>61</v>
      </c>
      <c r="G25" s="7">
        <f t="shared" si="10"/>
        <v>321</v>
      </c>
      <c r="H25" s="7">
        <f t="shared" si="10"/>
        <v>0</v>
      </c>
      <c r="I25" s="7">
        <f t="shared" si="10"/>
        <v>13</v>
      </c>
      <c r="J25" s="7">
        <f t="shared" si="10"/>
        <v>54</v>
      </c>
      <c r="K25" s="7">
        <f t="shared" si="10"/>
        <v>0</v>
      </c>
      <c r="L25" s="7">
        <f t="shared" si="10"/>
        <v>5</v>
      </c>
      <c r="M25" s="7">
        <f t="shared" si="10"/>
        <v>26</v>
      </c>
      <c r="N25" s="7">
        <f t="shared" si="10"/>
        <v>0</v>
      </c>
      <c r="O25" s="7">
        <f t="shared" si="10"/>
        <v>4</v>
      </c>
      <c r="P25" s="7">
        <f t="shared" si="10"/>
        <v>24</v>
      </c>
      <c r="Q25" s="7">
        <f t="shared" si="10"/>
        <v>0</v>
      </c>
      <c r="R25" s="7">
        <f t="shared" si="10"/>
        <v>10</v>
      </c>
      <c r="S25" s="7">
        <f t="shared" si="10"/>
        <v>53</v>
      </c>
      <c r="T25" s="7">
        <f t="shared" si="10"/>
        <v>0</v>
      </c>
      <c r="U25" s="12"/>
    </row>
  </sheetData>
  <mergeCells count="12">
    <mergeCell ref="A1:A5"/>
    <mergeCell ref="B1:B5"/>
    <mergeCell ref="F1:T1"/>
    <mergeCell ref="U1:U5"/>
    <mergeCell ref="C1:C5"/>
    <mergeCell ref="E1:E5"/>
    <mergeCell ref="D1:D5"/>
    <mergeCell ref="R2:T4"/>
    <mergeCell ref="F2:H4"/>
    <mergeCell ref="I2:K4"/>
    <mergeCell ref="L2:N4"/>
    <mergeCell ref="O2:Q4"/>
  </mergeCells>
  <pageMargins left="0.9055118110236221" right="0.51181102362204722" top="0.94488188976377963" bottom="0.9448818897637796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EDC2-37AF-4B84-87A6-195BB6356AB1}">
  <dimension ref="A1:L33"/>
  <sheetViews>
    <sheetView workbookViewId="0">
      <selection activeCell="B1" sqref="B1:B4"/>
    </sheetView>
  </sheetViews>
  <sheetFormatPr defaultColWidth="8.88671875" defaultRowHeight="14.4" x14ac:dyDescent="0.3"/>
  <cols>
    <col min="1" max="1" width="4.6640625" customWidth="1"/>
    <col min="2" max="2" width="20" customWidth="1"/>
    <col min="3" max="11" width="8.33203125" customWidth="1"/>
    <col min="12" max="12" width="11.33203125" customWidth="1"/>
  </cols>
  <sheetData>
    <row r="1" spans="1:12" ht="14.4" customHeight="1" x14ac:dyDescent="0.3">
      <c r="A1" s="52" t="s">
        <v>0</v>
      </c>
      <c r="B1" s="52" t="s">
        <v>1</v>
      </c>
      <c r="C1" s="43" t="s">
        <v>51</v>
      </c>
      <c r="D1" s="51" t="s">
        <v>195</v>
      </c>
      <c r="E1" s="51"/>
      <c r="F1" s="51"/>
      <c r="G1" s="51"/>
      <c r="H1" s="51"/>
      <c r="I1" s="51"/>
      <c r="J1" s="51"/>
      <c r="K1" s="51"/>
      <c r="L1" s="43" t="s">
        <v>46</v>
      </c>
    </row>
    <row r="2" spans="1:12" ht="14.4" customHeight="1" x14ac:dyDescent="0.3">
      <c r="A2" s="52"/>
      <c r="B2" s="52"/>
      <c r="C2" s="43"/>
      <c r="D2" s="68" t="s">
        <v>43</v>
      </c>
      <c r="E2" s="68" t="s">
        <v>58</v>
      </c>
      <c r="F2" s="68" t="s">
        <v>59</v>
      </c>
      <c r="G2" s="68" t="s">
        <v>197</v>
      </c>
      <c r="H2" s="68" t="s">
        <v>173</v>
      </c>
      <c r="I2" s="68" t="s">
        <v>198</v>
      </c>
      <c r="J2" s="68" t="s">
        <v>199</v>
      </c>
      <c r="K2" s="68" t="s">
        <v>179</v>
      </c>
      <c r="L2" s="43"/>
    </row>
    <row r="3" spans="1:12" ht="14.4" customHeight="1" x14ac:dyDescent="0.3">
      <c r="A3" s="52"/>
      <c r="B3" s="52"/>
      <c r="C3" s="43"/>
      <c r="D3" s="69"/>
      <c r="E3" s="69"/>
      <c r="F3" s="69"/>
      <c r="G3" s="69"/>
      <c r="H3" s="69"/>
      <c r="I3" s="69"/>
      <c r="J3" s="69"/>
      <c r="K3" s="69"/>
      <c r="L3" s="43"/>
    </row>
    <row r="4" spans="1:12" ht="42.45" customHeight="1" x14ac:dyDescent="0.3">
      <c r="A4" s="52"/>
      <c r="B4" s="52"/>
      <c r="C4" s="43"/>
      <c r="D4" s="70"/>
      <c r="E4" s="70"/>
      <c r="F4" s="70"/>
      <c r="G4" s="70"/>
      <c r="H4" s="70"/>
      <c r="I4" s="70"/>
      <c r="J4" s="70"/>
      <c r="K4" s="70"/>
      <c r="L4" s="43"/>
    </row>
    <row r="5" spans="1:12" x14ac:dyDescent="0.3">
      <c r="A5" s="34">
        <v>1</v>
      </c>
      <c r="B5" s="34">
        <f>A5+1</f>
        <v>2</v>
      </c>
      <c r="C5" s="34">
        <f t="shared" ref="C5:L5" si="0">B5+1</f>
        <v>3</v>
      </c>
      <c r="D5" s="34">
        <f t="shared" si="0"/>
        <v>4</v>
      </c>
      <c r="E5" s="34">
        <f t="shared" si="0"/>
        <v>5</v>
      </c>
      <c r="F5" s="34">
        <f t="shared" si="0"/>
        <v>6</v>
      </c>
      <c r="G5" s="34">
        <f t="shared" si="0"/>
        <v>7</v>
      </c>
      <c r="H5" s="34">
        <f t="shared" si="0"/>
        <v>8</v>
      </c>
      <c r="I5" s="34">
        <f t="shared" si="0"/>
        <v>9</v>
      </c>
      <c r="J5" s="34">
        <f t="shared" si="0"/>
        <v>10</v>
      </c>
      <c r="K5" s="34">
        <f t="shared" si="0"/>
        <v>11</v>
      </c>
      <c r="L5" s="34">
        <f t="shared" si="0"/>
        <v>12</v>
      </c>
    </row>
    <row r="6" spans="1:12" s="11" customFormat="1" x14ac:dyDescent="0.3">
      <c r="A6" s="10">
        <v>1</v>
      </c>
      <c r="B6" s="10"/>
      <c r="C6" s="13">
        <f t="shared" ref="C6:C32" si="1">SUM(D6:K6)</f>
        <v>0</v>
      </c>
      <c r="D6" s="10"/>
      <c r="E6" s="10"/>
      <c r="F6" s="10"/>
      <c r="G6" s="10"/>
      <c r="H6" s="10"/>
      <c r="I6" s="10"/>
      <c r="J6" s="10"/>
      <c r="K6" s="10"/>
      <c r="L6" s="10"/>
    </row>
    <row r="7" spans="1:12" s="11" customFormat="1" x14ac:dyDescent="0.3">
      <c r="A7" s="10">
        <f>A6+1</f>
        <v>2</v>
      </c>
      <c r="B7" s="10"/>
      <c r="C7" s="13">
        <f t="shared" si="1"/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s="11" customFormat="1" x14ac:dyDescent="0.3">
      <c r="A8" s="10">
        <f t="shared" ref="A8:A32" si="2">A7+1</f>
        <v>3</v>
      </c>
      <c r="B8" s="10"/>
      <c r="C8" s="13">
        <f t="shared" si="1"/>
        <v>0</v>
      </c>
      <c r="D8" s="10"/>
      <c r="E8" s="10"/>
      <c r="F8" s="10"/>
      <c r="G8" s="10"/>
      <c r="H8" s="10"/>
      <c r="I8" s="10"/>
      <c r="J8" s="10"/>
      <c r="K8" s="10"/>
      <c r="L8" s="10"/>
    </row>
    <row r="9" spans="1:12" s="11" customFormat="1" x14ac:dyDescent="0.3">
      <c r="A9" s="10">
        <f t="shared" si="2"/>
        <v>4</v>
      </c>
      <c r="B9" s="10"/>
      <c r="C9" s="13">
        <f t="shared" si="1"/>
        <v>0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 s="11" customFormat="1" x14ac:dyDescent="0.3">
      <c r="A10" s="10">
        <f t="shared" si="2"/>
        <v>5</v>
      </c>
      <c r="B10" s="10"/>
      <c r="C10" s="13">
        <f t="shared" si="1"/>
        <v>0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1" customFormat="1" x14ac:dyDescent="0.3">
      <c r="A11" s="10">
        <f t="shared" si="2"/>
        <v>6</v>
      </c>
      <c r="B11" s="10"/>
      <c r="C11" s="13">
        <f t="shared" si="1"/>
        <v>0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 s="11" customFormat="1" x14ac:dyDescent="0.3">
      <c r="A12" s="10">
        <f t="shared" si="2"/>
        <v>7</v>
      </c>
      <c r="B12" s="10"/>
      <c r="C12" s="13">
        <f t="shared" si="1"/>
        <v>0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s="11" customFormat="1" x14ac:dyDescent="0.3">
      <c r="A13" s="10">
        <f t="shared" si="2"/>
        <v>8</v>
      </c>
      <c r="B13" s="10"/>
      <c r="C13" s="13">
        <f t="shared" si="1"/>
        <v>0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 s="11" customFormat="1" x14ac:dyDescent="0.3">
      <c r="A14" s="10">
        <f t="shared" si="2"/>
        <v>9</v>
      </c>
      <c r="B14" s="10"/>
      <c r="C14" s="13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</row>
    <row r="15" spans="1:12" s="11" customFormat="1" x14ac:dyDescent="0.3">
      <c r="A15" s="10">
        <f t="shared" si="2"/>
        <v>10</v>
      </c>
      <c r="B15" s="10"/>
      <c r="C15" s="13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1:12" s="11" customFormat="1" x14ac:dyDescent="0.3">
      <c r="A16" s="10">
        <f t="shared" si="2"/>
        <v>11</v>
      </c>
      <c r="B16" s="10"/>
      <c r="C16" s="13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</row>
    <row r="17" spans="1:12" s="11" customFormat="1" x14ac:dyDescent="0.3">
      <c r="A17" s="10">
        <f t="shared" si="2"/>
        <v>12</v>
      </c>
      <c r="B17" s="10"/>
      <c r="C17" s="13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</row>
    <row r="18" spans="1:12" s="11" customFormat="1" x14ac:dyDescent="0.3">
      <c r="A18" s="10">
        <f t="shared" si="2"/>
        <v>13</v>
      </c>
      <c r="B18" s="10"/>
      <c r="C18" s="13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2" s="11" customFormat="1" x14ac:dyDescent="0.3">
      <c r="A19" s="10">
        <f t="shared" si="2"/>
        <v>14</v>
      </c>
      <c r="B19" s="10"/>
      <c r="C19" s="13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2" s="11" customFormat="1" x14ac:dyDescent="0.3">
      <c r="A20" s="10">
        <f t="shared" si="2"/>
        <v>15</v>
      </c>
      <c r="B20" s="10"/>
      <c r="C20" s="13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2" s="11" customFormat="1" x14ac:dyDescent="0.3">
      <c r="A21" s="10">
        <f t="shared" si="2"/>
        <v>16</v>
      </c>
      <c r="B21" s="10"/>
      <c r="C21" s="13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</row>
    <row r="22" spans="1:12" s="11" customFormat="1" x14ac:dyDescent="0.3">
      <c r="A22" s="10">
        <f t="shared" si="2"/>
        <v>17</v>
      </c>
      <c r="B22" s="10"/>
      <c r="C22" s="13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</row>
    <row r="23" spans="1:12" s="11" customFormat="1" x14ac:dyDescent="0.3">
      <c r="A23" s="10">
        <f t="shared" si="2"/>
        <v>18</v>
      </c>
      <c r="B23" s="10"/>
      <c r="C23" s="13">
        <f t="shared" si="1"/>
        <v>0</v>
      </c>
      <c r="D23" s="10"/>
      <c r="E23" s="10"/>
      <c r="F23" s="10"/>
      <c r="G23" s="10"/>
      <c r="H23" s="10"/>
      <c r="I23" s="10"/>
      <c r="J23" s="10"/>
      <c r="K23" s="10"/>
      <c r="L23" s="10"/>
    </row>
    <row r="24" spans="1:12" s="11" customFormat="1" x14ac:dyDescent="0.3">
      <c r="A24" s="10">
        <f t="shared" si="2"/>
        <v>19</v>
      </c>
      <c r="B24" s="10"/>
      <c r="C24" s="13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</row>
    <row r="25" spans="1:12" s="11" customFormat="1" x14ac:dyDescent="0.3">
      <c r="A25" s="10">
        <f t="shared" si="2"/>
        <v>20</v>
      </c>
      <c r="B25" s="10"/>
      <c r="C25" s="13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 s="11" customFormat="1" x14ac:dyDescent="0.3">
      <c r="A26" s="10">
        <f t="shared" si="2"/>
        <v>21</v>
      </c>
      <c r="B26" s="10"/>
      <c r="C26" s="13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2" s="11" customFormat="1" x14ac:dyDescent="0.3">
      <c r="A27" s="10">
        <f t="shared" si="2"/>
        <v>22</v>
      </c>
      <c r="B27" s="10"/>
      <c r="C27" s="13">
        <f t="shared" si="1"/>
        <v>0</v>
      </c>
      <c r="D27" s="10"/>
      <c r="E27" s="10"/>
      <c r="F27" s="10"/>
      <c r="G27" s="10"/>
      <c r="H27" s="10"/>
      <c r="I27" s="10"/>
      <c r="J27" s="10"/>
      <c r="K27" s="10"/>
      <c r="L27" s="10"/>
    </row>
    <row r="28" spans="1:12" s="11" customFormat="1" x14ac:dyDescent="0.3">
      <c r="A28" s="10">
        <f t="shared" si="2"/>
        <v>23</v>
      </c>
      <c r="B28" s="10"/>
      <c r="C28" s="13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</row>
    <row r="29" spans="1:12" s="11" customFormat="1" x14ac:dyDescent="0.3">
      <c r="A29" s="10">
        <f t="shared" si="2"/>
        <v>24</v>
      </c>
      <c r="B29" s="10"/>
      <c r="C29" s="13">
        <f t="shared" si="1"/>
        <v>0</v>
      </c>
      <c r="D29" s="10"/>
      <c r="E29" s="10"/>
      <c r="F29" s="10"/>
      <c r="G29" s="10"/>
      <c r="H29" s="10"/>
      <c r="I29" s="10"/>
      <c r="J29" s="10"/>
      <c r="K29" s="10"/>
      <c r="L29" s="10"/>
    </row>
    <row r="30" spans="1:12" s="11" customFormat="1" x14ac:dyDescent="0.3">
      <c r="A30" s="10">
        <f t="shared" si="2"/>
        <v>25</v>
      </c>
      <c r="B30" s="10"/>
      <c r="C30" s="13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</row>
    <row r="31" spans="1:12" s="11" customFormat="1" x14ac:dyDescent="0.3">
      <c r="A31" s="10">
        <f t="shared" si="2"/>
        <v>26</v>
      </c>
      <c r="B31" s="10"/>
      <c r="C31" s="13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</row>
    <row r="32" spans="1:12" s="11" customFormat="1" x14ac:dyDescent="0.3">
      <c r="A32" s="10">
        <f t="shared" si="2"/>
        <v>27</v>
      </c>
      <c r="B32" s="10"/>
      <c r="C32" s="13">
        <f t="shared" si="1"/>
        <v>0</v>
      </c>
      <c r="D32" s="10"/>
      <c r="E32" s="10"/>
      <c r="F32" s="10"/>
      <c r="G32" s="10"/>
      <c r="H32" s="10"/>
      <c r="I32" s="10"/>
      <c r="J32" s="10"/>
      <c r="K32" s="10"/>
      <c r="L32" s="10"/>
    </row>
    <row r="33" spans="1:12" s="9" customFormat="1" x14ac:dyDescent="0.3">
      <c r="A33" s="7"/>
      <c r="B33" s="12" t="s">
        <v>57</v>
      </c>
      <c r="C33" s="13">
        <f t="shared" ref="C33:L33" si="3">SUM(C6:C32)</f>
        <v>0</v>
      </c>
      <c r="D33" s="13">
        <f t="shared" si="3"/>
        <v>0</v>
      </c>
      <c r="E33" s="13">
        <f t="shared" si="3"/>
        <v>0</v>
      </c>
      <c r="F33" s="13">
        <f t="shared" si="3"/>
        <v>0</v>
      </c>
      <c r="G33" s="13">
        <f t="shared" si="3"/>
        <v>0</v>
      </c>
      <c r="H33" s="13">
        <f t="shared" si="3"/>
        <v>0</v>
      </c>
      <c r="I33" s="13">
        <f t="shared" si="3"/>
        <v>0</v>
      </c>
      <c r="J33" s="13">
        <f t="shared" si="3"/>
        <v>0</v>
      </c>
      <c r="K33" s="13">
        <f t="shared" si="3"/>
        <v>0</v>
      </c>
      <c r="L33" s="13">
        <f t="shared" si="3"/>
        <v>0</v>
      </c>
    </row>
  </sheetData>
  <mergeCells count="13">
    <mergeCell ref="A1:A4"/>
    <mergeCell ref="B1:B4"/>
    <mergeCell ref="C1:C4"/>
    <mergeCell ref="D1:K1"/>
    <mergeCell ref="L1:L4"/>
    <mergeCell ref="D2:D4"/>
    <mergeCell ref="E2:E4"/>
    <mergeCell ref="F2:F4"/>
    <mergeCell ref="G2:G4"/>
    <mergeCell ref="H2:H4"/>
    <mergeCell ref="I2:I4"/>
    <mergeCell ref="J2:J4"/>
    <mergeCell ref="K2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A517-0E78-42D6-BD74-9642881517EC}">
  <dimension ref="A1:AN59"/>
  <sheetViews>
    <sheetView workbookViewId="0">
      <pane xSplit="7" ySplit="3" topLeftCell="W7" activePane="bottomRight" state="frozen"/>
      <selection pane="topRight" activeCell="E1" sqref="E1"/>
      <selection pane="bottomLeft" activeCell="A4" sqref="A4"/>
      <selection pane="bottomRight" activeCell="AL45" sqref="AL45"/>
    </sheetView>
  </sheetViews>
  <sheetFormatPr defaultRowHeight="14.4" x14ac:dyDescent="0.3"/>
  <cols>
    <col min="1" max="1" width="4.6640625" customWidth="1"/>
    <col min="2" max="2" width="20" customWidth="1"/>
    <col min="3" max="6" width="3.77734375" customWidth="1"/>
    <col min="7" max="22" width="3.77734375" hidden="1" customWidth="1"/>
    <col min="23" max="40" width="3.77734375" customWidth="1"/>
  </cols>
  <sheetData>
    <row r="1" spans="1:40" ht="14.4" customHeight="1" x14ac:dyDescent="0.3">
      <c r="A1" s="52" t="s">
        <v>0</v>
      </c>
      <c r="B1" s="52" t="s">
        <v>1</v>
      </c>
      <c r="C1" s="43" t="s">
        <v>85</v>
      </c>
      <c r="D1" s="51" t="s">
        <v>236</v>
      </c>
      <c r="E1" s="51"/>
      <c r="F1" s="51"/>
      <c r="G1" s="43" t="s">
        <v>18</v>
      </c>
      <c r="H1" s="51" t="s">
        <v>43</v>
      </c>
      <c r="I1" s="51"/>
      <c r="J1" s="51"/>
      <c r="K1" s="43" t="s">
        <v>18</v>
      </c>
      <c r="L1" s="51" t="s">
        <v>58</v>
      </c>
      <c r="M1" s="51"/>
      <c r="N1" s="51"/>
      <c r="O1" s="43" t="s">
        <v>18</v>
      </c>
      <c r="P1" s="51" t="s">
        <v>59</v>
      </c>
      <c r="Q1" s="51"/>
      <c r="R1" s="51"/>
      <c r="S1" s="43" t="s">
        <v>18</v>
      </c>
      <c r="T1" s="51" t="s">
        <v>253</v>
      </c>
      <c r="U1" s="51"/>
      <c r="V1" s="51"/>
      <c r="W1" s="43" t="s">
        <v>18</v>
      </c>
      <c r="X1" s="51" t="s">
        <v>173</v>
      </c>
      <c r="Y1" s="51"/>
      <c r="Z1" s="51"/>
      <c r="AA1" s="43" t="s">
        <v>18</v>
      </c>
      <c r="AB1" s="53" t="s">
        <v>247</v>
      </c>
      <c r="AC1" s="55"/>
      <c r="AD1" s="54"/>
      <c r="AE1" s="43" t="s">
        <v>18</v>
      </c>
      <c r="AF1" s="51" t="s">
        <v>252</v>
      </c>
      <c r="AG1" s="51"/>
      <c r="AH1" s="51"/>
      <c r="AI1" s="51"/>
      <c r="AJ1" s="51"/>
      <c r="AK1" s="43" t="s">
        <v>18</v>
      </c>
      <c r="AL1" s="51" t="s">
        <v>179</v>
      </c>
      <c r="AM1" s="51"/>
      <c r="AN1" s="51"/>
    </row>
    <row r="2" spans="1:40" ht="53.4" customHeight="1" x14ac:dyDescent="0.3">
      <c r="A2" s="52"/>
      <c r="B2" s="52"/>
      <c r="C2" s="43"/>
      <c r="D2" s="38">
        <v>1</v>
      </c>
      <c r="E2" s="38">
        <v>2</v>
      </c>
      <c r="F2" s="38">
        <v>3</v>
      </c>
      <c r="G2" s="43"/>
      <c r="H2" s="38">
        <v>1</v>
      </c>
      <c r="I2" s="38">
        <v>2</v>
      </c>
      <c r="J2" s="38">
        <v>3</v>
      </c>
      <c r="K2" s="43"/>
      <c r="L2" s="38">
        <v>1</v>
      </c>
      <c r="M2" s="38">
        <v>2</v>
      </c>
      <c r="N2" s="38">
        <v>3</v>
      </c>
      <c r="O2" s="43"/>
      <c r="P2" s="38">
        <v>1</v>
      </c>
      <c r="Q2" s="38">
        <v>2</v>
      </c>
      <c r="R2" s="38">
        <v>3</v>
      </c>
      <c r="S2" s="43"/>
      <c r="T2" s="38">
        <v>1</v>
      </c>
      <c r="U2" s="38">
        <v>2</v>
      </c>
      <c r="V2" s="38">
        <v>3</v>
      </c>
      <c r="W2" s="43"/>
      <c r="X2" s="38">
        <v>1</v>
      </c>
      <c r="Y2" s="38">
        <v>2</v>
      </c>
      <c r="Z2" s="38">
        <v>3</v>
      </c>
      <c r="AA2" s="43"/>
      <c r="AB2" s="38">
        <v>1</v>
      </c>
      <c r="AC2" s="38">
        <v>2</v>
      </c>
      <c r="AD2" s="38">
        <v>3</v>
      </c>
      <c r="AE2" s="43"/>
      <c r="AF2" s="38">
        <v>1</v>
      </c>
      <c r="AG2" s="38">
        <v>2</v>
      </c>
      <c r="AH2" s="38">
        <v>3</v>
      </c>
      <c r="AI2" s="38">
        <v>4</v>
      </c>
      <c r="AJ2" s="38">
        <v>5</v>
      </c>
      <c r="AK2" s="43"/>
      <c r="AL2" s="38">
        <v>1</v>
      </c>
      <c r="AM2" s="38">
        <v>2</v>
      </c>
      <c r="AN2" s="38">
        <v>3</v>
      </c>
    </row>
    <row r="3" spans="1:40" x14ac:dyDescent="0.3">
      <c r="A3" s="35">
        <v>1</v>
      </c>
      <c r="B3" s="35">
        <f>A3+1</f>
        <v>2</v>
      </c>
      <c r="C3" s="35">
        <f t="shared" ref="C3" si="0">B3+1</f>
        <v>3</v>
      </c>
      <c r="D3" s="35">
        <f t="shared" ref="D3" si="1">C3+1</f>
        <v>4</v>
      </c>
      <c r="E3" s="35">
        <f t="shared" ref="E3" si="2">D3+1</f>
        <v>5</v>
      </c>
      <c r="F3" s="35">
        <f t="shared" ref="F3" si="3">E3+1</f>
        <v>6</v>
      </c>
      <c r="G3" s="35">
        <f t="shared" ref="G3" si="4">F3+1</f>
        <v>7</v>
      </c>
      <c r="H3" s="35">
        <f t="shared" ref="H3" si="5">G3+1</f>
        <v>8</v>
      </c>
      <c r="I3" s="35">
        <f t="shared" ref="I3" si="6">H3+1</f>
        <v>9</v>
      </c>
      <c r="J3" s="35">
        <f t="shared" ref="J3" si="7">I3+1</f>
        <v>10</v>
      </c>
      <c r="K3" s="35">
        <f t="shared" ref="K3" si="8">J3+1</f>
        <v>11</v>
      </c>
      <c r="L3" s="35">
        <f t="shared" ref="L3" si="9">K3+1</f>
        <v>12</v>
      </c>
      <c r="M3" s="35">
        <f t="shared" ref="M3" si="10">L3+1</f>
        <v>13</v>
      </c>
      <c r="N3" s="35">
        <f t="shared" ref="N3" si="11">M3+1</f>
        <v>14</v>
      </c>
      <c r="O3" s="35">
        <f t="shared" ref="O3" si="12">N3+1</f>
        <v>15</v>
      </c>
      <c r="P3" s="35">
        <f t="shared" ref="P3" si="13">O3+1</f>
        <v>16</v>
      </c>
      <c r="Q3" s="35">
        <f t="shared" ref="Q3" si="14">P3+1</f>
        <v>17</v>
      </c>
      <c r="R3" s="35">
        <f t="shared" ref="R3" si="15">Q3+1</f>
        <v>18</v>
      </c>
      <c r="S3" s="35">
        <f t="shared" ref="S3" si="16">R3+1</f>
        <v>19</v>
      </c>
      <c r="T3" s="35">
        <f t="shared" ref="T3" si="17">S3+1</f>
        <v>20</v>
      </c>
      <c r="U3" s="35">
        <f t="shared" ref="U3" si="18">T3+1</f>
        <v>21</v>
      </c>
      <c r="V3" s="35">
        <f t="shared" ref="V3" si="19">U3+1</f>
        <v>22</v>
      </c>
      <c r="W3" s="35">
        <f t="shared" ref="W3" si="20">V3+1</f>
        <v>23</v>
      </c>
      <c r="X3" s="35">
        <f t="shared" ref="X3" si="21">W3+1</f>
        <v>24</v>
      </c>
      <c r="Y3" s="35">
        <f t="shared" ref="Y3" si="22">X3+1</f>
        <v>25</v>
      </c>
      <c r="Z3" s="35">
        <f t="shared" ref="Z3" si="23">Y3+1</f>
        <v>26</v>
      </c>
      <c r="AA3" s="35">
        <f t="shared" ref="AA3" si="24">Z3+1</f>
        <v>27</v>
      </c>
      <c r="AB3" s="35">
        <f t="shared" ref="AB3" si="25">AA3+1</f>
        <v>28</v>
      </c>
      <c r="AC3" s="35">
        <f t="shared" ref="AC3" si="26">AB3+1</f>
        <v>29</v>
      </c>
      <c r="AD3" s="35">
        <f t="shared" ref="AD3" si="27">AC3+1</f>
        <v>30</v>
      </c>
      <c r="AE3" s="35">
        <f t="shared" ref="AE3" si="28">AD3+1</f>
        <v>31</v>
      </c>
      <c r="AF3" s="35">
        <f t="shared" ref="AF3" si="29">AE3+1</f>
        <v>32</v>
      </c>
      <c r="AG3" s="35">
        <f t="shared" ref="AG3" si="30">AF3+1</f>
        <v>33</v>
      </c>
      <c r="AH3" s="41">
        <f t="shared" ref="AH3" si="31">AE3+1</f>
        <v>32</v>
      </c>
      <c r="AI3" s="41">
        <f t="shared" ref="AI3" si="32">AF3+1</f>
        <v>33</v>
      </c>
      <c r="AJ3" s="35">
        <f t="shared" ref="AJ3" si="33">AG3+1</f>
        <v>34</v>
      </c>
      <c r="AK3" s="35">
        <f t="shared" ref="AK3" si="34">AJ3+1</f>
        <v>35</v>
      </c>
      <c r="AL3" s="35">
        <f t="shared" ref="AL3" si="35">AK3+1</f>
        <v>36</v>
      </c>
      <c r="AM3" s="35">
        <f t="shared" ref="AM3" si="36">AL3+1</f>
        <v>37</v>
      </c>
      <c r="AN3" s="35">
        <f t="shared" ref="AN3" si="37">AM3+1</f>
        <v>38</v>
      </c>
    </row>
    <row r="4" spans="1:40" s="11" customFormat="1" x14ac:dyDescent="0.3">
      <c r="A4" s="10">
        <v>1</v>
      </c>
      <c r="B4" s="10" t="s">
        <v>24</v>
      </c>
      <c r="C4" s="13">
        <f>SUM(G4,K4,O4,S4,W4,AA4,AE4,AK4)</f>
        <v>10</v>
      </c>
      <c r="D4" s="13">
        <f>SUM(H4,L4,P4,T4,X4,AB4,AF4,AL4)</f>
        <v>8</v>
      </c>
      <c r="E4" s="13">
        <f>SUM(I4,M4,Q4,U4,Y4,AC4,AG4,AM4)</f>
        <v>1</v>
      </c>
      <c r="F4" s="13">
        <f>SUM(J4,N4,R4,V4,Z4,AD4,AJ4,AN4)</f>
        <v>1</v>
      </c>
      <c r="G4" s="13">
        <f>SUM(H4:J4)</f>
        <v>2</v>
      </c>
      <c r="H4" s="18">
        <v>2</v>
      </c>
      <c r="I4" s="18"/>
      <c r="J4" s="18"/>
      <c r="K4" s="13">
        <f>SUM(L4:N4)</f>
        <v>8</v>
      </c>
      <c r="L4" s="18">
        <v>6</v>
      </c>
      <c r="M4" s="18">
        <v>1</v>
      </c>
      <c r="N4" s="18">
        <v>1</v>
      </c>
      <c r="O4" s="13">
        <f>SUM(P4:R4)</f>
        <v>0</v>
      </c>
      <c r="P4" s="18"/>
      <c r="Q4" s="18"/>
      <c r="R4" s="18"/>
      <c r="S4" s="13">
        <f>SUM(T4:V4)</f>
        <v>0</v>
      </c>
      <c r="T4" s="18"/>
      <c r="U4" s="18"/>
      <c r="V4" s="18"/>
      <c r="W4" s="13">
        <f>SUM(X4:Z4)</f>
        <v>0</v>
      </c>
      <c r="X4" s="18"/>
      <c r="Y4" s="18"/>
      <c r="Z4" s="18"/>
      <c r="AA4" s="13">
        <f>SUM(AB4:AD4)</f>
        <v>0</v>
      </c>
      <c r="AB4" s="18"/>
      <c r="AC4" s="18"/>
      <c r="AD4" s="18"/>
      <c r="AE4" s="13">
        <f>SUM(AF4:AJ4)</f>
        <v>0</v>
      </c>
      <c r="AF4" s="18"/>
      <c r="AG4" s="18"/>
      <c r="AH4" s="18"/>
      <c r="AI4" s="18"/>
      <c r="AJ4" s="18"/>
      <c r="AK4" s="13">
        <f>SUM(AL4:AN4)</f>
        <v>0</v>
      </c>
      <c r="AL4" s="10"/>
      <c r="AM4" s="10"/>
      <c r="AN4" s="10"/>
    </row>
    <row r="5" spans="1:40" s="11" customFormat="1" x14ac:dyDescent="0.3">
      <c r="A5" s="10">
        <f>A4+1</f>
        <v>2</v>
      </c>
      <c r="B5" s="10" t="s">
        <v>5</v>
      </c>
      <c r="C5" s="13">
        <f t="shared" ref="C5:C58" si="38">SUM(G5,K5,O5,S5,W5,AA5,AE5,AK5)</f>
        <v>4</v>
      </c>
      <c r="D5" s="13">
        <f t="shared" ref="D5:D58" si="39">SUM(H5,L5,P5,T5,X5,AB5,AF5,AL5)</f>
        <v>1</v>
      </c>
      <c r="E5" s="13">
        <f t="shared" ref="E5:E58" si="40">SUM(I5,M5,Q5,U5,Y5,AC5,AG5,AM5)</f>
        <v>1</v>
      </c>
      <c r="F5" s="13">
        <f t="shared" ref="F5:F58" si="41">SUM(J5,N5,R5,V5,Z5,AD5,AJ5,AN5)</f>
        <v>2</v>
      </c>
      <c r="G5" s="13">
        <f t="shared" ref="G5:G58" si="42">SUM(H5:J5)</f>
        <v>2</v>
      </c>
      <c r="H5" s="18">
        <v>1</v>
      </c>
      <c r="I5" s="18">
        <v>1</v>
      </c>
      <c r="J5" s="18"/>
      <c r="K5" s="13">
        <f t="shared" ref="K5:K58" si="43">SUM(L5:N5)</f>
        <v>0</v>
      </c>
      <c r="L5" s="18"/>
      <c r="M5" s="18"/>
      <c r="N5" s="18"/>
      <c r="O5" s="13">
        <f t="shared" ref="O5:O58" si="44">SUM(P5:R5)</f>
        <v>0</v>
      </c>
      <c r="P5" s="18"/>
      <c r="Q5" s="18"/>
      <c r="R5" s="18"/>
      <c r="S5" s="13">
        <f t="shared" ref="S5:S58" si="45">SUM(T5:V5)</f>
        <v>2</v>
      </c>
      <c r="T5" s="18"/>
      <c r="U5" s="18"/>
      <c r="V5" s="18">
        <v>2</v>
      </c>
      <c r="W5" s="13">
        <f t="shared" ref="W5:W58" si="46">SUM(X5:Z5)</f>
        <v>0</v>
      </c>
      <c r="X5" s="18"/>
      <c r="Y5" s="18"/>
      <c r="Z5" s="18"/>
      <c r="AA5" s="13">
        <f t="shared" ref="AA5:AA58" si="47">SUM(AB5:AD5)</f>
        <v>0</v>
      </c>
      <c r="AB5" s="18"/>
      <c r="AC5" s="18"/>
      <c r="AD5" s="18"/>
      <c r="AE5" s="13">
        <f t="shared" ref="AE5:AE58" si="48">SUM(AF5:AJ5)</f>
        <v>0</v>
      </c>
      <c r="AF5" s="18"/>
      <c r="AG5" s="18"/>
      <c r="AH5" s="18"/>
      <c r="AI5" s="18"/>
      <c r="AJ5" s="18"/>
      <c r="AK5" s="13">
        <f t="shared" ref="AK5:AK58" si="49">SUM(AL5:AN5)</f>
        <v>0</v>
      </c>
      <c r="AL5" s="10"/>
      <c r="AM5" s="10"/>
      <c r="AN5" s="10"/>
    </row>
    <row r="6" spans="1:40" s="11" customFormat="1" x14ac:dyDescent="0.3">
      <c r="A6" s="10">
        <f t="shared" ref="A6:A58" si="50">A5+1</f>
        <v>3</v>
      </c>
      <c r="B6" s="10" t="s">
        <v>61</v>
      </c>
      <c r="C6" s="13">
        <f t="shared" si="38"/>
        <v>2</v>
      </c>
      <c r="D6" s="13">
        <f t="shared" si="39"/>
        <v>1</v>
      </c>
      <c r="E6" s="13">
        <f t="shared" si="40"/>
        <v>1</v>
      </c>
      <c r="F6" s="13">
        <f t="shared" si="41"/>
        <v>0</v>
      </c>
      <c r="G6" s="13">
        <f t="shared" si="42"/>
        <v>1</v>
      </c>
      <c r="H6" s="18"/>
      <c r="I6" s="18">
        <v>1</v>
      </c>
      <c r="J6" s="18"/>
      <c r="K6" s="13">
        <f t="shared" si="43"/>
        <v>1</v>
      </c>
      <c r="L6" s="18">
        <v>1</v>
      </c>
      <c r="M6" s="18"/>
      <c r="N6" s="18"/>
      <c r="O6" s="13">
        <f t="shared" si="44"/>
        <v>0</v>
      </c>
      <c r="P6" s="18"/>
      <c r="Q6" s="18"/>
      <c r="R6" s="18"/>
      <c r="S6" s="13">
        <f t="shared" si="45"/>
        <v>0</v>
      </c>
      <c r="T6" s="18"/>
      <c r="U6" s="18"/>
      <c r="V6" s="18"/>
      <c r="W6" s="13">
        <f t="shared" si="46"/>
        <v>0</v>
      </c>
      <c r="X6" s="18"/>
      <c r="Y6" s="18"/>
      <c r="Z6" s="18"/>
      <c r="AA6" s="13">
        <f t="shared" si="47"/>
        <v>0</v>
      </c>
      <c r="AB6" s="18"/>
      <c r="AC6" s="18"/>
      <c r="AD6" s="18"/>
      <c r="AE6" s="13">
        <f t="shared" si="48"/>
        <v>0</v>
      </c>
      <c r="AF6" s="18"/>
      <c r="AG6" s="18"/>
      <c r="AH6" s="18"/>
      <c r="AI6" s="18"/>
      <c r="AJ6" s="18"/>
      <c r="AK6" s="13">
        <f t="shared" si="49"/>
        <v>0</v>
      </c>
      <c r="AL6" s="10"/>
      <c r="AM6" s="10"/>
      <c r="AN6" s="10"/>
    </row>
    <row r="7" spans="1:40" s="11" customFormat="1" x14ac:dyDescent="0.3">
      <c r="A7" s="10">
        <f t="shared" si="50"/>
        <v>4</v>
      </c>
      <c r="B7" s="10" t="s">
        <v>75</v>
      </c>
      <c r="C7" s="13">
        <f t="shared" si="38"/>
        <v>7</v>
      </c>
      <c r="D7" s="13">
        <f t="shared" si="39"/>
        <v>4</v>
      </c>
      <c r="E7" s="13">
        <f t="shared" si="40"/>
        <v>3</v>
      </c>
      <c r="F7" s="13">
        <f t="shared" si="41"/>
        <v>0</v>
      </c>
      <c r="G7" s="13">
        <f t="shared" si="42"/>
        <v>0</v>
      </c>
      <c r="H7" s="18"/>
      <c r="I7" s="18"/>
      <c r="J7" s="18"/>
      <c r="K7" s="13">
        <f t="shared" si="43"/>
        <v>4</v>
      </c>
      <c r="L7" s="18">
        <v>4</v>
      </c>
      <c r="M7" s="18"/>
      <c r="N7" s="18"/>
      <c r="O7" s="13">
        <f t="shared" si="44"/>
        <v>2</v>
      </c>
      <c r="P7" s="18"/>
      <c r="Q7" s="18">
        <v>2</v>
      </c>
      <c r="R7" s="18"/>
      <c r="S7" s="13">
        <f t="shared" si="45"/>
        <v>1</v>
      </c>
      <c r="T7" s="18"/>
      <c r="U7" s="18">
        <v>1</v>
      </c>
      <c r="V7" s="18"/>
      <c r="W7" s="13">
        <f t="shared" si="46"/>
        <v>0</v>
      </c>
      <c r="X7" s="18"/>
      <c r="Y7" s="18"/>
      <c r="Z7" s="18"/>
      <c r="AA7" s="13">
        <f t="shared" si="47"/>
        <v>0</v>
      </c>
      <c r="AB7" s="18"/>
      <c r="AC7" s="18"/>
      <c r="AD7" s="18"/>
      <c r="AE7" s="13">
        <f t="shared" si="48"/>
        <v>0</v>
      </c>
      <c r="AF7" s="18"/>
      <c r="AG7" s="18"/>
      <c r="AH7" s="18"/>
      <c r="AI7" s="18"/>
      <c r="AJ7" s="18"/>
      <c r="AK7" s="13">
        <f t="shared" si="49"/>
        <v>0</v>
      </c>
      <c r="AL7" s="10"/>
      <c r="AM7" s="10"/>
      <c r="AN7" s="10"/>
    </row>
    <row r="8" spans="1:40" s="11" customFormat="1" x14ac:dyDescent="0.3">
      <c r="A8" s="10">
        <f t="shared" si="50"/>
        <v>5</v>
      </c>
      <c r="B8" s="10" t="s">
        <v>29</v>
      </c>
      <c r="C8" s="13">
        <f t="shared" si="38"/>
        <v>7</v>
      </c>
      <c r="D8" s="13">
        <f t="shared" si="39"/>
        <v>4</v>
      </c>
      <c r="E8" s="13">
        <f t="shared" si="40"/>
        <v>3</v>
      </c>
      <c r="F8" s="13">
        <f t="shared" si="41"/>
        <v>0</v>
      </c>
      <c r="G8" s="13">
        <f t="shared" si="42"/>
        <v>3</v>
      </c>
      <c r="H8" s="18">
        <v>2</v>
      </c>
      <c r="I8" s="18">
        <v>1</v>
      </c>
      <c r="J8" s="18"/>
      <c r="K8" s="13">
        <f t="shared" si="43"/>
        <v>3</v>
      </c>
      <c r="L8" s="18">
        <v>1</v>
      </c>
      <c r="M8" s="18">
        <v>2</v>
      </c>
      <c r="N8" s="18"/>
      <c r="O8" s="13">
        <f t="shared" si="44"/>
        <v>1</v>
      </c>
      <c r="P8" s="18">
        <v>1</v>
      </c>
      <c r="Q8" s="18"/>
      <c r="R8" s="18"/>
      <c r="S8" s="13">
        <f t="shared" si="45"/>
        <v>0</v>
      </c>
      <c r="T8" s="18"/>
      <c r="U8" s="18"/>
      <c r="V8" s="18"/>
      <c r="W8" s="13">
        <f t="shared" si="46"/>
        <v>0</v>
      </c>
      <c r="X8" s="18"/>
      <c r="Y8" s="18"/>
      <c r="Z8" s="18"/>
      <c r="AA8" s="13">
        <f t="shared" si="47"/>
        <v>0</v>
      </c>
      <c r="AB8" s="18"/>
      <c r="AC8" s="18"/>
      <c r="AD8" s="18"/>
      <c r="AE8" s="13">
        <f t="shared" si="48"/>
        <v>0</v>
      </c>
      <c r="AF8" s="18"/>
      <c r="AG8" s="18"/>
      <c r="AH8" s="18"/>
      <c r="AI8" s="18"/>
      <c r="AJ8" s="18"/>
      <c r="AK8" s="13">
        <f t="shared" si="49"/>
        <v>0</v>
      </c>
      <c r="AL8" s="10"/>
      <c r="AM8" s="10"/>
      <c r="AN8" s="10"/>
    </row>
    <row r="9" spans="1:40" s="11" customFormat="1" x14ac:dyDescent="0.3">
      <c r="A9" s="10">
        <f t="shared" si="50"/>
        <v>6</v>
      </c>
      <c r="B9" s="10" t="s">
        <v>22</v>
      </c>
      <c r="C9" s="13">
        <f t="shared" si="38"/>
        <v>5</v>
      </c>
      <c r="D9" s="13">
        <f t="shared" si="39"/>
        <v>1</v>
      </c>
      <c r="E9" s="13">
        <f t="shared" si="40"/>
        <v>3</v>
      </c>
      <c r="F9" s="13">
        <f t="shared" si="41"/>
        <v>1</v>
      </c>
      <c r="G9" s="13">
        <f t="shared" si="42"/>
        <v>0</v>
      </c>
      <c r="H9" s="18"/>
      <c r="I9" s="18"/>
      <c r="J9" s="18"/>
      <c r="K9" s="13">
        <f t="shared" si="43"/>
        <v>4</v>
      </c>
      <c r="L9" s="18">
        <v>1</v>
      </c>
      <c r="M9" s="18">
        <v>2</v>
      </c>
      <c r="N9" s="18">
        <v>1</v>
      </c>
      <c r="O9" s="13">
        <f t="shared" si="44"/>
        <v>1</v>
      </c>
      <c r="P9" s="18"/>
      <c r="Q9" s="18">
        <v>1</v>
      </c>
      <c r="R9" s="18"/>
      <c r="S9" s="13">
        <f t="shared" si="45"/>
        <v>0</v>
      </c>
      <c r="T9" s="18"/>
      <c r="U9" s="18"/>
      <c r="V9" s="18"/>
      <c r="W9" s="13">
        <f t="shared" si="46"/>
        <v>0</v>
      </c>
      <c r="X9" s="18"/>
      <c r="Y9" s="18"/>
      <c r="Z9" s="18"/>
      <c r="AA9" s="13">
        <f t="shared" si="47"/>
        <v>0</v>
      </c>
      <c r="AB9" s="18"/>
      <c r="AC9" s="18"/>
      <c r="AD9" s="18"/>
      <c r="AE9" s="13">
        <f t="shared" si="48"/>
        <v>0</v>
      </c>
      <c r="AF9" s="18"/>
      <c r="AG9" s="18"/>
      <c r="AH9" s="18"/>
      <c r="AI9" s="18"/>
      <c r="AJ9" s="18"/>
      <c r="AK9" s="13">
        <f t="shared" si="49"/>
        <v>0</v>
      </c>
      <c r="AL9" s="10"/>
      <c r="AM9" s="10"/>
      <c r="AN9" s="10"/>
    </row>
    <row r="10" spans="1:40" s="11" customFormat="1" x14ac:dyDescent="0.3">
      <c r="A10" s="10">
        <f t="shared" si="50"/>
        <v>7</v>
      </c>
      <c r="B10" s="10" t="s">
        <v>78</v>
      </c>
      <c r="C10" s="13">
        <f t="shared" si="38"/>
        <v>0</v>
      </c>
      <c r="D10" s="13">
        <f t="shared" si="39"/>
        <v>0</v>
      </c>
      <c r="E10" s="13">
        <f t="shared" si="40"/>
        <v>0</v>
      </c>
      <c r="F10" s="13">
        <f t="shared" si="41"/>
        <v>0</v>
      </c>
      <c r="G10" s="13">
        <f t="shared" si="42"/>
        <v>0</v>
      </c>
      <c r="H10" s="18"/>
      <c r="I10" s="18"/>
      <c r="J10" s="18"/>
      <c r="K10" s="13">
        <f t="shared" si="43"/>
        <v>0</v>
      </c>
      <c r="L10" s="18"/>
      <c r="M10" s="18"/>
      <c r="N10" s="18"/>
      <c r="O10" s="13">
        <f t="shared" si="44"/>
        <v>0</v>
      </c>
      <c r="P10" s="18"/>
      <c r="Q10" s="18"/>
      <c r="R10" s="18"/>
      <c r="S10" s="13">
        <f t="shared" si="45"/>
        <v>0</v>
      </c>
      <c r="T10" s="18"/>
      <c r="U10" s="18"/>
      <c r="V10" s="18"/>
      <c r="W10" s="13">
        <f t="shared" si="46"/>
        <v>0</v>
      </c>
      <c r="X10" s="18"/>
      <c r="Y10" s="18"/>
      <c r="Z10" s="18"/>
      <c r="AA10" s="13">
        <f t="shared" si="47"/>
        <v>0</v>
      </c>
      <c r="AB10" s="18"/>
      <c r="AC10" s="18"/>
      <c r="AD10" s="18"/>
      <c r="AE10" s="13">
        <f t="shared" si="48"/>
        <v>0</v>
      </c>
      <c r="AF10" s="18"/>
      <c r="AG10" s="18"/>
      <c r="AH10" s="18"/>
      <c r="AI10" s="18"/>
      <c r="AJ10" s="18"/>
      <c r="AK10" s="13">
        <f t="shared" si="49"/>
        <v>0</v>
      </c>
      <c r="AL10" s="10"/>
      <c r="AM10" s="10"/>
      <c r="AN10" s="10"/>
    </row>
    <row r="11" spans="1:40" s="11" customFormat="1" x14ac:dyDescent="0.3">
      <c r="A11" s="10">
        <f t="shared" si="50"/>
        <v>8</v>
      </c>
      <c r="B11" s="10" t="s">
        <v>13</v>
      </c>
      <c r="C11" s="13">
        <f t="shared" si="38"/>
        <v>1</v>
      </c>
      <c r="D11" s="13">
        <f t="shared" si="39"/>
        <v>0</v>
      </c>
      <c r="E11" s="13">
        <f t="shared" si="40"/>
        <v>1</v>
      </c>
      <c r="F11" s="13">
        <f t="shared" si="41"/>
        <v>0</v>
      </c>
      <c r="G11" s="13">
        <f t="shared" si="42"/>
        <v>0</v>
      </c>
      <c r="H11" s="18"/>
      <c r="I11" s="18"/>
      <c r="J11" s="18"/>
      <c r="K11" s="13">
        <f t="shared" si="43"/>
        <v>1</v>
      </c>
      <c r="L11" s="18"/>
      <c r="M11" s="18">
        <v>1</v>
      </c>
      <c r="N11" s="18"/>
      <c r="O11" s="13">
        <f t="shared" si="44"/>
        <v>0</v>
      </c>
      <c r="P11" s="18"/>
      <c r="Q11" s="18"/>
      <c r="R11" s="18"/>
      <c r="S11" s="13">
        <f t="shared" si="45"/>
        <v>0</v>
      </c>
      <c r="T11" s="18"/>
      <c r="U11" s="18"/>
      <c r="V11" s="18"/>
      <c r="W11" s="13">
        <f t="shared" si="46"/>
        <v>0</v>
      </c>
      <c r="X11" s="18"/>
      <c r="Y11" s="18"/>
      <c r="Z11" s="18"/>
      <c r="AA11" s="13">
        <f t="shared" si="47"/>
        <v>0</v>
      </c>
      <c r="AB11" s="18"/>
      <c r="AC11" s="18"/>
      <c r="AD11" s="18"/>
      <c r="AE11" s="13">
        <f t="shared" si="48"/>
        <v>0</v>
      </c>
      <c r="AF11" s="18"/>
      <c r="AG11" s="18"/>
      <c r="AH11" s="18"/>
      <c r="AI11" s="18"/>
      <c r="AJ11" s="18"/>
      <c r="AK11" s="13">
        <f t="shared" si="49"/>
        <v>0</v>
      </c>
      <c r="AL11" s="10"/>
      <c r="AM11" s="10"/>
      <c r="AN11" s="10"/>
    </row>
    <row r="12" spans="1:40" s="11" customFormat="1" x14ac:dyDescent="0.3">
      <c r="A12" s="10">
        <f t="shared" si="50"/>
        <v>9</v>
      </c>
      <c r="B12" s="10" t="s">
        <v>92</v>
      </c>
      <c r="C12" s="13">
        <f t="shared" si="38"/>
        <v>5</v>
      </c>
      <c r="D12" s="13">
        <f t="shared" si="39"/>
        <v>1</v>
      </c>
      <c r="E12" s="13">
        <f t="shared" si="40"/>
        <v>2</v>
      </c>
      <c r="F12" s="13">
        <f t="shared" si="41"/>
        <v>2</v>
      </c>
      <c r="G12" s="13">
        <f t="shared" si="42"/>
        <v>0</v>
      </c>
      <c r="H12" s="18"/>
      <c r="I12" s="18"/>
      <c r="J12" s="18"/>
      <c r="K12" s="13">
        <f t="shared" si="43"/>
        <v>4</v>
      </c>
      <c r="L12" s="18"/>
      <c r="M12" s="18">
        <v>2</v>
      </c>
      <c r="N12" s="18">
        <v>2</v>
      </c>
      <c r="O12" s="13">
        <f t="shared" si="44"/>
        <v>0</v>
      </c>
      <c r="P12" s="18"/>
      <c r="Q12" s="18"/>
      <c r="R12" s="18"/>
      <c r="S12" s="13">
        <f t="shared" si="45"/>
        <v>0</v>
      </c>
      <c r="T12" s="18"/>
      <c r="U12" s="18"/>
      <c r="V12" s="18"/>
      <c r="W12" s="13">
        <f t="shared" si="46"/>
        <v>0</v>
      </c>
      <c r="X12" s="18"/>
      <c r="Y12" s="18"/>
      <c r="Z12" s="18"/>
      <c r="AA12" s="13">
        <f t="shared" si="47"/>
        <v>0</v>
      </c>
      <c r="AB12" s="18"/>
      <c r="AC12" s="18"/>
      <c r="AD12" s="18"/>
      <c r="AE12" s="13">
        <f t="shared" si="48"/>
        <v>1</v>
      </c>
      <c r="AF12" s="18">
        <v>1</v>
      </c>
      <c r="AG12" s="18"/>
      <c r="AH12" s="18"/>
      <c r="AI12" s="18"/>
      <c r="AJ12" s="18"/>
      <c r="AK12" s="13">
        <f t="shared" si="49"/>
        <v>0</v>
      </c>
      <c r="AL12" s="10"/>
      <c r="AM12" s="10"/>
      <c r="AN12" s="10"/>
    </row>
    <row r="13" spans="1:40" s="11" customFormat="1" x14ac:dyDescent="0.3">
      <c r="A13" s="10">
        <f t="shared" si="50"/>
        <v>10</v>
      </c>
      <c r="B13" s="10" t="s">
        <v>47</v>
      </c>
      <c r="C13" s="13">
        <f t="shared" si="38"/>
        <v>5</v>
      </c>
      <c r="D13" s="13">
        <f t="shared" si="39"/>
        <v>2</v>
      </c>
      <c r="E13" s="13">
        <f t="shared" si="40"/>
        <v>3</v>
      </c>
      <c r="F13" s="13">
        <f t="shared" si="41"/>
        <v>0</v>
      </c>
      <c r="G13" s="13">
        <f t="shared" si="42"/>
        <v>0</v>
      </c>
      <c r="H13" s="18"/>
      <c r="I13" s="18"/>
      <c r="J13" s="18"/>
      <c r="K13" s="13">
        <f t="shared" si="43"/>
        <v>5</v>
      </c>
      <c r="L13" s="18">
        <v>2</v>
      </c>
      <c r="M13" s="18">
        <v>3</v>
      </c>
      <c r="N13" s="18"/>
      <c r="O13" s="13">
        <f t="shared" si="44"/>
        <v>0</v>
      </c>
      <c r="P13" s="18"/>
      <c r="Q13" s="18"/>
      <c r="R13" s="18"/>
      <c r="S13" s="13">
        <f t="shared" si="45"/>
        <v>0</v>
      </c>
      <c r="T13" s="18"/>
      <c r="U13" s="18"/>
      <c r="V13" s="18"/>
      <c r="W13" s="13">
        <f t="shared" si="46"/>
        <v>0</v>
      </c>
      <c r="X13" s="18"/>
      <c r="Y13" s="18"/>
      <c r="Z13" s="18"/>
      <c r="AA13" s="13">
        <f t="shared" si="47"/>
        <v>0</v>
      </c>
      <c r="AB13" s="18"/>
      <c r="AC13" s="18"/>
      <c r="AD13" s="18"/>
      <c r="AE13" s="13">
        <f t="shared" si="48"/>
        <v>0</v>
      </c>
      <c r="AF13" s="18"/>
      <c r="AG13" s="18"/>
      <c r="AH13" s="18"/>
      <c r="AI13" s="18"/>
      <c r="AJ13" s="18"/>
      <c r="AK13" s="13">
        <f t="shared" si="49"/>
        <v>0</v>
      </c>
      <c r="AL13" s="10"/>
      <c r="AM13" s="10"/>
      <c r="AN13" s="10"/>
    </row>
    <row r="14" spans="1:40" s="11" customFormat="1" x14ac:dyDescent="0.3">
      <c r="A14" s="10">
        <f t="shared" si="50"/>
        <v>11</v>
      </c>
      <c r="B14" s="10" t="s">
        <v>4</v>
      </c>
      <c r="C14" s="13">
        <f t="shared" si="38"/>
        <v>9</v>
      </c>
      <c r="D14" s="13">
        <f t="shared" si="39"/>
        <v>5</v>
      </c>
      <c r="E14" s="13">
        <f t="shared" si="40"/>
        <v>1</v>
      </c>
      <c r="F14" s="13">
        <f t="shared" si="41"/>
        <v>1</v>
      </c>
      <c r="G14" s="13">
        <f t="shared" si="42"/>
        <v>0</v>
      </c>
      <c r="H14" s="18"/>
      <c r="I14" s="18"/>
      <c r="J14" s="18"/>
      <c r="K14" s="13">
        <f t="shared" si="43"/>
        <v>1</v>
      </c>
      <c r="L14" s="18"/>
      <c r="M14" s="18"/>
      <c r="N14" s="18">
        <v>1</v>
      </c>
      <c r="O14" s="13">
        <f t="shared" si="44"/>
        <v>3</v>
      </c>
      <c r="P14" s="18">
        <v>3</v>
      </c>
      <c r="Q14" s="18"/>
      <c r="R14" s="18"/>
      <c r="S14" s="13">
        <f t="shared" si="45"/>
        <v>2</v>
      </c>
      <c r="T14" s="18">
        <v>1</v>
      </c>
      <c r="U14" s="18">
        <v>1</v>
      </c>
      <c r="V14" s="18"/>
      <c r="W14" s="13">
        <f t="shared" si="46"/>
        <v>0</v>
      </c>
      <c r="X14" s="18"/>
      <c r="Y14" s="18"/>
      <c r="Z14" s="18"/>
      <c r="AA14" s="13">
        <f t="shared" si="47"/>
        <v>0</v>
      </c>
      <c r="AB14" s="18"/>
      <c r="AC14" s="18"/>
      <c r="AD14" s="18"/>
      <c r="AE14" s="13">
        <f t="shared" si="48"/>
        <v>3</v>
      </c>
      <c r="AF14" s="18">
        <v>1</v>
      </c>
      <c r="AG14" s="18"/>
      <c r="AH14" s="18">
        <v>1</v>
      </c>
      <c r="AI14" s="18">
        <v>1</v>
      </c>
      <c r="AJ14" s="18"/>
      <c r="AK14" s="13">
        <f t="shared" si="49"/>
        <v>0</v>
      </c>
      <c r="AL14" s="10"/>
      <c r="AM14" s="10"/>
      <c r="AN14" s="10"/>
    </row>
    <row r="15" spans="1:40" s="11" customFormat="1" x14ac:dyDescent="0.3">
      <c r="A15" s="10">
        <f t="shared" si="50"/>
        <v>12</v>
      </c>
      <c r="B15" s="10" t="s">
        <v>7</v>
      </c>
      <c r="C15" s="13">
        <f t="shared" si="38"/>
        <v>3</v>
      </c>
      <c r="D15" s="13">
        <f t="shared" si="39"/>
        <v>2</v>
      </c>
      <c r="E15" s="13">
        <f t="shared" si="40"/>
        <v>1</v>
      </c>
      <c r="F15" s="13">
        <f t="shared" si="41"/>
        <v>0</v>
      </c>
      <c r="G15" s="13">
        <f t="shared" si="42"/>
        <v>0</v>
      </c>
      <c r="H15" s="18"/>
      <c r="I15" s="18"/>
      <c r="J15" s="18"/>
      <c r="K15" s="13">
        <f t="shared" si="43"/>
        <v>0</v>
      </c>
      <c r="L15" s="18"/>
      <c r="M15" s="18"/>
      <c r="N15" s="18"/>
      <c r="O15" s="13">
        <f t="shared" si="44"/>
        <v>1</v>
      </c>
      <c r="P15" s="18"/>
      <c r="Q15" s="18">
        <v>1</v>
      </c>
      <c r="R15" s="18"/>
      <c r="S15" s="13">
        <f t="shared" si="45"/>
        <v>1</v>
      </c>
      <c r="T15" s="18">
        <v>1</v>
      </c>
      <c r="U15" s="18"/>
      <c r="V15" s="18"/>
      <c r="W15" s="13">
        <f t="shared" si="46"/>
        <v>0</v>
      </c>
      <c r="X15" s="18"/>
      <c r="Y15" s="18"/>
      <c r="Z15" s="18"/>
      <c r="AA15" s="13">
        <f t="shared" si="47"/>
        <v>1</v>
      </c>
      <c r="AB15" s="18">
        <v>1</v>
      </c>
      <c r="AC15" s="18"/>
      <c r="AD15" s="18"/>
      <c r="AE15" s="13">
        <f t="shared" si="48"/>
        <v>0</v>
      </c>
      <c r="AF15" s="18"/>
      <c r="AG15" s="18"/>
      <c r="AH15" s="18"/>
      <c r="AI15" s="18"/>
      <c r="AJ15" s="18"/>
      <c r="AK15" s="13">
        <f t="shared" si="49"/>
        <v>0</v>
      </c>
      <c r="AL15" s="10"/>
      <c r="AM15" s="10"/>
      <c r="AN15" s="10"/>
    </row>
    <row r="16" spans="1:40" s="11" customFormat="1" x14ac:dyDescent="0.3">
      <c r="A16" s="10">
        <f t="shared" si="50"/>
        <v>13</v>
      </c>
      <c r="B16" s="10" t="s">
        <v>93</v>
      </c>
      <c r="C16" s="13">
        <f t="shared" si="38"/>
        <v>12</v>
      </c>
      <c r="D16" s="13">
        <f t="shared" si="39"/>
        <v>2</v>
      </c>
      <c r="E16" s="13">
        <f t="shared" si="40"/>
        <v>8</v>
      </c>
      <c r="F16" s="13">
        <f t="shared" si="41"/>
        <v>1</v>
      </c>
      <c r="G16" s="13">
        <f t="shared" si="42"/>
        <v>0</v>
      </c>
      <c r="H16" s="18"/>
      <c r="I16" s="18"/>
      <c r="J16" s="18"/>
      <c r="K16" s="13">
        <f t="shared" si="43"/>
        <v>2</v>
      </c>
      <c r="L16" s="18"/>
      <c r="M16" s="18">
        <v>2</v>
      </c>
      <c r="N16" s="18"/>
      <c r="O16" s="13">
        <f t="shared" si="44"/>
        <v>3</v>
      </c>
      <c r="P16" s="18">
        <v>1</v>
      </c>
      <c r="Q16" s="18">
        <v>1</v>
      </c>
      <c r="R16" s="18">
        <v>1</v>
      </c>
      <c r="S16" s="13">
        <f t="shared" si="45"/>
        <v>3</v>
      </c>
      <c r="T16" s="18">
        <v>1</v>
      </c>
      <c r="U16" s="18">
        <v>2</v>
      </c>
      <c r="V16" s="18"/>
      <c r="W16" s="13">
        <f t="shared" si="46"/>
        <v>1</v>
      </c>
      <c r="X16" s="18"/>
      <c r="Y16" s="18">
        <v>1</v>
      </c>
      <c r="Z16" s="18"/>
      <c r="AA16" s="13">
        <f t="shared" si="47"/>
        <v>0</v>
      </c>
      <c r="AB16" s="18"/>
      <c r="AC16" s="18"/>
      <c r="AD16" s="18"/>
      <c r="AE16" s="13">
        <f t="shared" si="48"/>
        <v>3</v>
      </c>
      <c r="AF16" s="18"/>
      <c r="AG16" s="18">
        <v>2</v>
      </c>
      <c r="AH16" s="18">
        <v>1</v>
      </c>
      <c r="AI16" s="18"/>
      <c r="AJ16" s="18"/>
      <c r="AK16" s="13">
        <f t="shared" si="49"/>
        <v>0</v>
      </c>
      <c r="AL16" s="10"/>
      <c r="AM16" s="10"/>
      <c r="AN16" s="10"/>
    </row>
    <row r="17" spans="1:40" s="11" customFormat="1" x14ac:dyDescent="0.3">
      <c r="A17" s="10">
        <f t="shared" si="50"/>
        <v>14</v>
      </c>
      <c r="B17" s="10" t="s">
        <v>84</v>
      </c>
      <c r="C17" s="13">
        <f t="shared" si="38"/>
        <v>7</v>
      </c>
      <c r="D17" s="13">
        <f t="shared" si="39"/>
        <v>1</v>
      </c>
      <c r="E17" s="13">
        <f t="shared" si="40"/>
        <v>2</v>
      </c>
      <c r="F17" s="13">
        <f t="shared" si="41"/>
        <v>3</v>
      </c>
      <c r="G17" s="13">
        <f t="shared" si="42"/>
        <v>0</v>
      </c>
      <c r="H17" s="18"/>
      <c r="I17" s="18"/>
      <c r="J17" s="18"/>
      <c r="K17" s="13">
        <f t="shared" si="43"/>
        <v>1</v>
      </c>
      <c r="L17" s="18"/>
      <c r="M17" s="18"/>
      <c r="N17" s="18">
        <v>1</v>
      </c>
      <c r="O17" s="13">
        <f t="shared" si="44"/>
        <v>1</v>
      </c>
      <c r="P17" s="18"/>
      <c r="Q17" s="18"/>
      <c r="R17" s="18">
        <v>1</v>
      </c>
      <c r="S17" s="13">
        <f t="shared" si="45"/>
        <v>1</v>
      </c>
      <c r="T17" s="18"/>
      <c r="U17" s="18"/>
      <c r="V17" s="18">
        <v>1</v>
      </c>
      <c r="W17" s="13">
        <f t="shared" si="46"/>
        <v>0</v>
      </c>
      <c r="X17" s="18"/>
      <c r="Y17" s="18"/>
      <c r="Z17" s="18"/>
      <c r="AA17" s="13">
        <f t="shared" si="47"/>
        <v>0</v>
      </c>
      <c r="AB17" s="18"/>
      <c r="AC17" s="18"/>
      <c r="AD17" s="18"/>
      <c r="AE17" s="13">
        <f t="shared" si="48"/>
        <v>2</v>
      </c>
      <c r="AF17" s="18"/>
      <c r="AG17" s="18">
        <v>1</v>
      </c>
      <c r="AH17" s="18"/>
      <c r="AI17" s="18">
        <v>1</v>
      </c>
      <c r="AJ17" s="18"/>
      <c r="AK17" s="13">
        <f t="shared" si="49"/>
        <v>2</v>
      </c>
      <c r="AL17" s="10">
        <v>1</v>
      </c>
      <c r="AM17" s="10">
        <v>1</v>
      </c>
      <c r="AN17" s="10"/>
    </row>
    <row r="18" spans="1:40" s="11" customFormat="1" x14ac:dyDescent="0.3">
      <c r="A18" s="10">
        <f t="shared" si="50"/>
        <v>15</v>
      </c>
      <c r="B18" s="10" t="s">
        <v>6</v>
      </c>
      <c r="C18" s="13">
        <f t="shared" si="38"/>
        <v>5</v>
      </c>
      <c r="D18" s="13">
        <f t="shared" si="39"/>
        <v>0</v>
      </c>
      <c r="E18" s="13">
        <f t="shared" si="40"/>
        <v>3</v>
      </c>
      <c r="F18" s="13">
        <f t="shared" si="41"/>
        <v>2</v>
      </c>
      <c r="G18" s="13">
        <f t="shared" si="42"/>
        <v>1</v>
      </c>
      <c r="H18" s="18"/>
      <c r="I18" s="18"/>
      <c r="J18" s="18">
        <v>1</v>
      </c>
      <c r="K18" s="13">
        <f t="shared" si="43"/>
        <v>1</v>
      </c>
      <c r="L18" s="18"/>
      <c r="M18" s="18">
        <v>1</v>
      </c>
      <c r="N18" s="18"/>
      <c r="O18" s="13">
        <f t="shared" si="44"/>
        <v>1</v>
      </c>
      <c r="P18" s="18"/>
      <c r="Q18" s="18">
        <v>1</v>
      </c>
      <c r="R18" s="18"/>
      <c r="S18" s="13">
        <f t="shared" si="45"/>
        <v>0</v>
      </c>
      <c r="T18" s="18"/>
      <c r="U18" s="18"/>
      <c r="V18" s="18"/>
      <c r="W18" s="13">
        <f t="shared" si="46"/>
        <v>1</v>
      </c>
      <c r="X18" s="18"/>
      <c r="Y18" s="18"/>
      <c r="Z18" s="18">
        <v>1</v>
      </c>
      <c r="AA18" s="13">
        <f t="shared" si="47"/>
        <v>1</v>
      </c>
      <c r="AB18" s="18"/>
      <c r="AC18" s="18">
        <v>1</v>
      </c>
      <c r="AD18" s="18"/>
      <c r="AE18" s="13">
        <f t="shared" si="48"/>
        <v>0</v>
      </c>
      <c r="AF18" s="18"/>
      <c r="AG18" s="18"/>
      <c r="AH18" s="18"/>
      <c r="AI18" s="18"/>
      <c r="AJ18" s="18"/>
      <c r="AK18" s="13">
        <f t="shared" si="49"/>
        <v>0</v>
      </c>
      <c r="AL18" s="10"/>
      <c r="AM18" s="10"/>
      <c r="AN18" s="10"/>
    </row>
    <row r="19" spans="1:40" s="11" customFormat="1" x14ac:dyDescent="0.3">
      <c r="A19" s="10">
        <f t="shared" si="50"/>
        <v>16</v>
      </c>
      <c r="B19" s="10" t="s">
        <v>8</v>
      </c>
      <c r="C19" s="13">
        <f t="shared" si="38"/>
        <v>7</v>
      </c>
      <c r="D19" s="13">
        <f t="shared" si="39"/>
        <v>3</v>
      </c>
      <c r="E19" s="13">
        <f t="shared" si="40"/>
        <v>3</v>
      </c>
      <c r="F19" s="13">
        <f t="shared" si="41"/>
        <v>1</v>
      </c>
      <c r="G19" s="13">
        <f t="shared" si="42"/>
        <v>0</v>
      </c>
      <c r="H19" s="18"/>
      <c r="I19" s="18"/>
      <c r="J19" s="18"/>
      <c r="K19" s="13">
        <f t="shared" si="43"/>
        <v>5</v>
      </c>
      <c r="L19" s="18">
        <v>2</v>
      </c>
      <c r="M19" s="18">
        <v>2</v>
      </c>
      <c r="N19" s="18">
        <v>1</v>
      </c>
      <c r="O19" s="13">
        <f t="shared" si="44"/>
        <v>2</v>
      </c>
      <c r="P19" s="18">
        <v>1</v>
      </c>
      <c r="Q19" s="18">
        <v>1</v>
      </c>
      <c r="R19" s="18"/>
      <c r="S19" s="13">
        <f t="shared" si="45"/>
        <v>0</v>
      </c>
      <c r="T19" s="18"/>
      <c r="U19" s="18"/>
      <c r="V19" s="18"/>
      <c r="W19" s="13">
        <f t="shared" si="46"/>
        <v>0</v>
      </c>
      <c r="X19" s="18"/>
      <c r="Y19" s="18"/>
      <c r="Z19" s="18"/>
      <c r="AA19" s="13">
        <f t="shared" si="47"/>
        <v>0</v>
      </c>
      <c r="AB19" s="18"/>
      <c r="AC19" s="18"/>
      <c r="AD19" s="18"/>
      <c r="AE19" s="13">
        <f t="shared" si="48"/>
        <v>0</v>
      </c>
      <c r="AF19" s="18"/>
      <c r="AG19" s="18"/>
      <c r="AH19" s="18"/>
      <c r="AI19" s="18"/>
      <c r="AJ19" s="18"/>
      <c r="AK19" s="13">
        <f t="shared" si="49"/>
        <v>0</v>
      </c>
      <c r="AL19" s="10"/>
      <c r="AM19" s="10"/>
      <c r="AN19" s="10"/>
    </row>
    <row r="20" spans="1:40" s="11" customFormat="1" x14ac:dyDescent="0.3">
      <c r="A20" s="10">
        <f t="shared" si="50"/>
        <v>17</v>
      </c>
      <c r="B20" s="10" t="s">
        <v>42</v>
      </c>
      <c r="C20" s="13">
        <f t="shared" si="38"/>
        <v>6</v>
      </c>
      <c r="D20" s="13">
        <f t="shared" si="39"/>
        <v>3</v>
      </c>
      <c r="E20" s="13">
        <f t="shared" si="40"/>
        <v>2</v>
      </c>
      <c r="F20" s="13">
        <f t="shared" si="41"/>
        <v>1</v>
      </c>
      <c r="G20" s="13">
        <f t="shared" si="42"/>
        <v>0</v>
      </c>
      <c r="H20" s="18"/>
      <c r="I20" s="18"/>
      <c r="J20" s="18"/>
      <c r="K20" s="13">
        <f t="shared" si="43"/>
        <v>0</v>
      </c>
      <c r="L20" s="18"/>
      <c r="M20" s="18"/>
      <c r="N20" s="18"/>
      <c r="O20" s="13">
        <f t="shared" si="44"/>
        <v>2</v>
      </c>
      <c r="P20" s="18">
        <v>1</v>
      </c>
      <c r="Q20" s="18">
        <v>1</v>
      </c>
      <c r="R20" s="18"/>
      <c r="S20" s="13">
        <f t="shared" si="45"/>
        <v>1</v>
      </c>
      <c r="T20" s="18"/>
      <c r="U20" s="18">
        <v>1</v>
      </c>
      <c r="V20" s="18"/>
      <c r="W20" s="13">
        <f t="shared" si="46"/>
        <v>2</v>
      </c>
      <c r="X20" s="18">
        <v>2</v>
      </c>
      <c r="Y20" s="18"/>
      <c r="Z20" s="18"/>
      <c r="AA20" s="13">
        <f t="shared" si="47"/>
        <v>0</v>
      </c>
      <c r="AB20" s="18"/>
      <c r="AC20" s="18"/>
      <c r="AD20" s="18"/>
      <c r="AE20" s="13">
        <f t="shared" si="48"/>
        <v>1</v>
      </c>
      <c r="AF20" s="18"/>
      <c r="AG20" s="18"/>
      <c r="AH20" s="18"/>
      <c r="AI20" s="18"/>
      <c r="AJ20" s="18">
        <v>1</v>
      </c>
      <c r="AK20" s="13">
        <f t="shared" si="49"/>
        <v>0</v>
      </c>
      <c r="AL20" s="10"/>
      <c r="AM20" s="10"/>
      <c r="AN20" s="10"/>
    </row>
    <row r="21" spans="1:40" s="11" customFormat="1" x14ac:dyDescent="0.3">
      <c r="A21" s="10">
        <f t="shared" si="50"/>
        <v>18</v>
      </c>
      <c r="B21" s="10" t="s">
        <v>25</v>
      </c>
      <c r="C21" s="13">
        <f t="shared" si="38"/>
        <v>1</v>
      </c>
      <c r="D21" s="13">
        <f t="shared" si="39"/>
        <v>0</v>
      </c>
      <c r="E21" s="13">
        <f t="shared" si="40"/>
        <v>1</v>
      </c>
      <c r="F21" s="13">
        <f t="shared" si="41"/>
        <v>0</v>
      </c>
      <c r="G21" s="13">
        <f t="shared" si="42"/>
        <v>0</v>
      </c>
      <c r="H21" s="18"/>
      <c r="I21" s="18"/>
      <c r="J21" s="18"/>
      <c r="K21" s="13">
        <f t="shared" si="43"/>
        <v>0</v>
      </c>
      <c r="L21" s="18"/>
      <c r="M21" s="18"/>
      <c r="N21" s="18"/>
      <c r="O21" s="13">
        <f t="shared" si="44"/>
        <v>0</v>
      </c>
      <c r="P21" s="18"/>
      <c r="Q21" s="18"/>
      <c r="R21" s="18"/>
      <c r="S21" s="13">
        <f t="shared" si="45"/>
        <v>0</v>
      </c>
      <c r="T21" s="18"/>
      <c r="U21" s="18"/>
      <c r="V21" s="18"/>
      <c r="W21" s="13">
        <f t="shared" si="46"/>
        <v>1</v>
      </c>
      <c r="X21" s="18"/>
      <c r="Y21" s="18">
        <v>1</v>
      </c>
      <c r="Z21" s="18"/>
      <c r="AA21" s="13">
        <f t="shared" si="47"/>
        <v>0</v>
      </c>
      <c r="AB21" s="18"/>
      <c r="AC21" s="18"/>
      <c r="AD21" s="18"/>
      <c r="AE21" s="13">
        <f t="shared" si="48"/>
        <v>0</v>
      </c>
      <c r="AF21" s="18"/>
      <c r="AG21" s="18"/>
      <c r="AH21" s="18"/>
      <c r="AI21" s="18"/>
      <c r="AJ21" s="18"/>
      <c r="AK21" s="13">
        <f t="shared" si="49"/>
        <v>0</v>
      </c>
      <c r="AL21" s="10"/>
      <c r="AM21" s="10"/>
      <c r="AN21" s="10"/>
    </row>
    <row r="22" spans="1:40" s="11" customFormat="1" x14ac:dyDescent="0.3">
      <c r="A22" s="10">
        <f t="shared" si="50"/>
        <v>19</v>
      </c>
      <c r="B22" s="10" t="s">
        <v>37</v>
      </c>
      <c r="C22" s="13">
        <f t="shared" si="38"/>
        <v>1</v>
      </c>
      <c r="D22" s="13">
        <f t="shared" si="39"/>
        <v>0</v>
      </c>
      <c r="E22" s="13">
        <f t="shared" si="40"/>
        <v>1</v>
      </c>
      <c r="F22" s="13">
        <f t="shared" si="41"/>
        <v>0</v>
      </c>
      <c r="G22" s="13">
        <f t="shared" si="42"/>
        <v>0</v>
      </c>
      <c r="H22" s="18"/>
      <c r="I22" s="18"/>
      <c r="J22" s="18"/>
      <c r="K22" s="13">
        <f t="shared" si="43"/>
        <v>0</v>
      </c>
      <c r="L22" s="18"/>
      <c r="M22" s="18"/>
      <c r="N22" s="18"/>
      <c r="O22" s="13">
        <f t="shared" si="44"/>
        <v>0</v>
      </c>
      <c r="P22" s="18"/>
      <c r="Q22" s="18"/>
      <c r="R22" s="18"/>
      <c r="S22" s="13">
        <f t="shared" si="45"/>
        <v>1</v>
      </c>
      <c r="T22" s="18"/>
      <c r="U22" s="18">
        <v>1</v>
      </c>
      <c r="V22" s="18"/>
      <c r="W22" s="13">
        <f t="shared" si="46"/>
        <v>0</v>
      </c>
      <c r="X22" s="18"/>
      <c r="Y22" s="18"/>
      <c r="Z22" s="18"/>
      <c r="AA22" s="13">
        <f t="shared" si="47"/>
        <v>0</v>
      </c>
      <c r="AB22" s="18"/>
      <c r="AC22" s="18"/>
      <c r="AD22" s="18"/>
      <c r="AE22" s="13">
        <f t="shared" si="48"/>
        <v>0</v>
      </c>
      <c r="AF22" s="18"/>
      <c r="AG22" s="18"/>
      <c r="AH22" s="18"/>
      <c r="AI22" s="18"/>
      <c r="AJ22" s="18"/>
      <c r="AK22" s="13">
        <f t="shared" si="49"/>
        <v>0</v>
      </c>
      <c r="AL22" s="10"/>
      <c r="AM22" s="10"/>
      <c r="AN22" s="10"/>
    </row>
    <row r="23" spans="1:40" s="11" customFormat="1" x14ac:dyDescent="0.3">
      <c r="A23" s="10">
        <f t="shared" si="50"/>
        <v>20</v>
      </c>
      <c r="B23" s="10" t="s">
        <v>65</v>
      </c>
      <c r="C23" s="13">
        <f t="shared" si="38"/>
        <v>3</v>
      </c>
      <c r="D23" s="13">
        <f t="shared" si="39"/>
        <v>1</v>
      </c>
      <c r="E23" s="13">
        <f t="shared" si="40"/>
        <v>1</v>
      </c>
      <c r="F23" s="13">
        <f t="shared" si="41"/>
        <v>1</v>
      </c>
      <c r="G23" s="13">
        <f t="shared" si="42"/>
        <v>0</v>
      </c>
      <c r="H23" s="18"/>
      <c r="I23" s="18"/>
      <c r="J23" s="18"/>
      <c r="K23" s="13">
        <f t="shared" si="43"/>
        <v>0</v>
      </c>
      <c r="L23" s="18"/>
      <c r="M23" s="18"/>
      <c r="N23" s="18"/>
      <c r="O23" s="13">
        <f t="shared" si="44"/>
        <v>2</v>
      </c>
      <c r="P23" s="18">
        <v>1</v>
      </c>
      <c r="Q23" s="18"/>
      <c r="R23" s="18">
        <v>1</v>
      </c>
      <c r="S23" s="13">
        <f t="shared" si="45"/>
        <v>1</v>
      </c>
      <c r="T23" s="18"/>
      <c r="U23" s="18">
        <v>1</v>
      </c>
      <c r="V23" s="18"/>
      <c r="W23" s="13">
        <f t="shared" si="46"/>
        <v>0</v>
      </c>
      <c r="X23" s="18"/>
      <c r="Y23" s="18"/>
      <c r="Z23" s="18"/>
      <c r="AA23" s="13">
        <f t="shared" si="47"/>
        <v>0</v>
      </c>
      <c r="AB23" s="18"/>
      <c r="AC23" s="18"/>
      <c r="AD23" s="18"/>
      <c r="AE23" s="13">
        <f t="shared" si="48"/>
        <v>0</v>
      </c>
      <c r="AF23" s="18"/>
      <c r="AG23" s="18"/>
      <c r="AH23" s="18"/>
      <c r="AI23" s="18"/>
      <c r="AJ23" s="18"/>
      <c r="AK23" s="13">
        <f t="shared" si="49"/>
        <v>0</v>
      </c>
      <c r="AL23" s="10"/>
      <c r="AM23" s="10"/>
      <c r="AN23" s="10"/>
    </row>
    <row r="24" spans="1:40" s="11" customFormat="1" x14ac:dyDescent="0.3">
      <c r="A24" s="10">
        <f t="shared" si="50"/>
        <v>21</v>
      </c>
      <c r="B24" s="10" t="s">
        <v>15</v>
      </c>
      <c r="C24" s="13">
        <f t="shared" si="38"/>
        <v>6</v>
      </c>
      <c r="D24" s="13">
        <f t="shared" si="39"/>
        <v>1</v>
      </c>
      <c r="E24" s="13">
        <f t="shared" si="40"/>
        <v>4</v>
      </c>
      <c r="F24" s="13">
        <f t="shared" si="41"/>
        <v>1</v>
      </c>
      <c r="G24" s="13">
        <f t="shared" si="42"/>
        <v>1</v>
      </c>
      <c r="H24" s="18"/>
      <c r="I24" s="18">
        <v>1</v>
      </c>
      <c r="J24" s="18"/>
      <c r="K24" s="13">
        <f t="shared" si="43"/>
        <v>0</v>
      </c>
      <c r="L24" s="18"/>
      <c r="M24" s="18"/>
      <c r="N24" s="18"/>
      <c r="O24" s="13">
        <f t="shared" si="44"/>
        <v>4</v>
      </c>
      <c r="P24" s="18">
        <v>1</v>
      </c>
      <c r="Q24" s="18">
        <v>3</v>
      </c>
      <c r="R24" s="18"/>
      <c r="S24" s="13">
        <f t="shared" si="45"/>
        <v>1</v>
      </c>
      <c r="T24" s="18"/>
      <c r="U24" s="18"/>
      <c r="V24" s="18">
        <v>1</v>
      </c>
      <c r="W24" s="13">
        <f t="shared" si="46"/>
        <v>0</v>
      </c>
      <c r="X24" s="18"/>
      <c r="Y24" s="18"/>
      <c r="Z24" s="18"/>
      <c r="AA24" s="13">
        <f t="shared" si="47"/>
        <v>0</v>
      </c>
      <c r="AB24" s="18"/>
      <c r="AC24" s="18"/>
      <c r="AD24" s="18"/>
      <c r="AE24" s="13">
        <f t="shared" si="48"/>
        <v>0</v>
      </c>
      <c r="AF24" s="18"/>
      <c r="AG24" s="18"/>
      <c r="AH24" s="18"/>
      <c r="AI24" s="18"/>
      <c r="AJ24" s="18"/>
      <c r="AK24" s="13">
        <f t="shared" si="49"/>
        <v>0</v>
      </c>
      <c r="AL24" s="10"/>
      <c r="AM24" s="10"/>
      <c r="AN24" s="10"/>
    </row>
    <row r="25" spans="1:40" s="11" customFormat="1" x14ac:dyDescent="0.3">
      <c r="A25" s="10">
        <f t="shared" si="50"/>
        <v>22</v>
      </c>
      <c r="B25" s="10" t="s">
        <v>94</v>
      </c>
      <c r="C25" s="13">
        <f t="shared" si="38"/>
        <v>1</v>
      </c>
      <c r="D25" s="13">
        <f t="shared" si="39"/>
        <v>0</v>
      </c>
      <c r="E25" s="13">
        <f t="shared" si="40"/>
        <v>0</v>
      </c>
      <c r="F25" s="13">
        <f t="shared" si="41"/>
        <v>1</v>
      </c>
      <c r="G25" s="13">
        <f t="shared" si="42"/>
        <v>0</v>
      </c>
      <c r="H25" s="18"/>
      <c r="I25" s="18"/>
      <c r="J25" s="18"/>
      <c r="K25" s="13">
        <f t="shared" si="43"/>
        <v>0</v>
      </c>
      <c r="L25" s="18"/>
      <c r="M25" s="18"/>
      <c r="N25" s="18"/>
      <c r="O25" s="13">
        <f t="shared" si="44"/>
        <v>0</v>
      </c>
      <c r="P25" s="18"/>
      <c r="Q25" s="18"/>
      <c r="R25" s="18"/>
      <c r="S25" s="13">
        <f t="shared" si="45"/>
        <v>1</v>
      </c>
      <c r="T25" s="18"/>
      <c r="U25" s="18"/>
      <c r="V25" s="18">
        <v>1</v>
      </c>
      <c r="W25" s="13">
        <f t="shared" si="46"/>
        <v>0</v>
      </c>
      <c r="X25" s="18"/>
      <c r="Y25" s="18"/>
      <c r="Z25" s="18"/>
      <c r="AA25" s="13">
        <f t="shared" si="47"/>
        <v>0</v>
      </c>
      <c r="AB25" s="18"/>
      <c r="AC25" s="18"/>
      <c r="AD25" s="18"/>
      <c r="AE25" s="13">
        <f t="shared" si="48"/>
        <v>0</v>
      </c>
      <c r="AF25" s="18"/>
      <c r="AG25" s="18"/>
      <c r="AH25" s="18"/>
      <c r="AI25" s="18"/>
      <c r="AJ25" s="18"/>
      <c r="AK25" s="13">
        <f t="shared" si="49"/>
        <v>0</v>
      </c>
      <c r="AL25" s="10"/>
      <c r="AM25" s="10"/>
      <c r="AN25" s="10"/>
    </row>
    <row r="26" spans="1:40" s="11" customFormat="1" x14ac:dyDescent="0.3">
      <c r="A26" s="10">
        <f t="shared" si="50"/>
        <v>23</v>
      </c>
      <c r="B26" s="10" t="s">
        <v>11</v>
      </c>
      <c r="C26" s="13">
        <f t="shared" si="38"/>
        <v>0</v>
      </c>
      <c r="D26" s="13">
        <f t="shared" si="39"/>
        <v>0</v>
      </c>
      <c r="E26" s="13">
        <f t="shared" si="40"/>
        <v>0</v>
      </c>
      <c r="F26" s="13">
        <f t="shared" si="41"/>
        <v>0</v>
      </c>
      <c r="G26" s="13">
        <f t="shared" si="42"/>
        <v>0</v>
      </c>
      <c r="H26" s="18"/>
      <c r="I26" s="18"/>
      <c r="J26" s="18"/>
      <c r="K26" s="13">
        <f t="shared" si="43"/>
        <v>0</v>
      </c>
      <c r="L26" s="18"/>
      <c r="M26" s="18"/>
      <c r="N26" s="18"/>
      <c r="O26" s="13">
        <f t="shared" si="44"/>
        <v>0</v>
      </c>
      <c r="P26" s="18"/>
      <c r="Q26" s="18"/>
      <c r="R26" s="18"/>
      <c r="S26" s="13">
        <f t="shared" si="45"/>
        <v>0</v>
      </c>
      <c r="T26" s="18"/>
      <c r="U26" s="18"/>
      <c r="V26" s="18"/>
      <c r="W26" s="13">
        <f t="shared" si="46"/>
        <v>0</v>
      </c>
      <c r="X26" s="18"/>
      <c r="Y26" s="18"/>
      <c r="Z26" s="18"/>
      <c r="AA26" s="13">
        <f t="shared" si="47"/>
        <v>0</v>
      </c>
      <c r="AB26" s="18"/>
      <c r="AC26" s="18"/>
      <c r="AD26" s="18"/>
      <c r="AE26" s="13">
        <f t="shared" si="48"/>
        <v>0</v>
      </c>
      <c r="AF26" s="18"/>
      <c r="AG26" s="18"/>
      <c r="AH26" s="18"/>
      <c r="AI26" s="18"/>
      <c r="AJ26" s="18"/>
      <c r="AK26" s="13">
        <f t="shared" si="49"/>
        <v>0</v>
      </c>
      <c r="AL26" s="10"/>
      <c r="AM26" s="10"/>
      <c r="AN26" s="10"/>
    </row>
    <row r="27" spans="1:40" s="11" customFormat="1" x14ac:dyDescent="0.3">
      <c r="A27" s="10">
        <f t="shared" si="50"/>
        <v>24</v>
      </c>
      <c r="B27" s="10" t="s">
        <v>23</v>
      </c>
      <c r="C27" s="13">
        <f t="shared" si="38"/>
        <v>1</v>
      </c>
      <c r="D27" s="13">
        <f t="shared" si="39"/>
        <v>1</v>
      </c>
      <c r="E27" s="13">
        <f t="shared" si="40"/>
        <v>0</v>
      </c>
      <c r="F27" s="13">
        <f t="shared" si="41"/>
        <v>0</v>
      </c>
      <c r="G27" s="13">
        <f t="shared" si="42"/>
        <v>0</v>
      </c>
      <c r="H27" s="18"/>
      <c r="I27" s="18"/>
      <c r="J27" s="18"/>
      <c r="K27" s="13">
        <f t="shared" si="43"/>
        <v>0</v>
      </c>
      <c r="L27" s="18"/>
      <c r="M27" s="18"/>
      <c r="N27" s="18"/>
      <c r="O27" s="13">
        <f t="shared" si="44"/>
        <v>1</v>
      </c>
      <c r="P27" s="18">
        <v>1</v>
      </c>
      <c r="Q27" s="18"/>
      <c r="R27" s="18"/>
      <c r="S27" s="13">
        <f t="shared" si="45"/>
        <v>0</v>
      </c>
      <c r="T27" s="18"/>
      <c r="U27" s="18"/>
      <c r="V27" s="18"/>
      <c r="W27" s="13">
        <f t="shared" si="46"/>
        <v>0</v>
      </c>
      <c r="X27" s="18"/>
      <c r="Y27" s="18"/>
      <c r="Z27" s="18"/>
      <c r="AA27" s="13">
        <f t="shared" si="47"/>
        <v>0</v>
      </c>
      <c r="AB27" s="18"/>
      <c r="AC27" s="18"/>
      <c r="AD27" s="18"/>
      <c r="AE27" s="13">
        <f t="shared" si="48"/>
        <v>0</v>
      </c>
      <c r="AF27" s="18"/>
      <c r="AG27" s="18"/>
      <c r="AH27" s="18"/>
      <c r="AI27" s="18"/>
      <c r="AJ27" s="18"/>
      <c r="AK27" s="13">
        <f t="shared" si="49"/>
        <v>0</v>
      </c>
      <c r="AL27" s="10"/>
      <c r="AM27" s="10"/>
      <c r="AN27" s="10"/>
    </row>
    <row r="28" spans="1:40" s="11" customFormat="1" x14ac:dyDescent="0.3">
      <c r="A28" s="10">
        <f t="shared" si="50"/>
        <v>25</v>
      </c>
      <c r="B28" s="10" t="s">
        <v>96</v>
      </c>
      <c r="C28" s="13">
        <f t="shared" si="38"/>
        <v>3</v>
      </c>
      <c r="D28" s="13">
        <f t="shared" si="39"/>
        <v>0</v>
      </c>
      <c r="E28" s="13">
        <f t="shared" si="40"/>
        <v>3</v>
      </c>
      <c r="F28" s="13">
        <f t="shared" si="41"/>
        <v>0</v>
      </c>
      <c r="G28" s="13">
        <f t="shared" si="42"/>
        <v>0</v>
      </c>
      <c r="H28" s="18"/>
      <c r="I28" s="18"/>
      <c r="J28" s="18"/>
      <c r="K28" s="13">
        <f t="shared" si="43"/>
        <v>0</v>
      </c>
      <c r="L28" s="18"/>
      <c r="M28" s="18"/>
      <c r="N28" s="18"/>
      <c r="O28" s="13">
        <f t="shared" si="44"/>
        <v>1</v>
      </c>
      <c r="P28" s="18"/>
      <c r="Q28" s="18">
        <v>1</v>
      </c>
      <c r="R28" s="18"/>
      <c r="S28" s="13">
        <f t="shared" si="45"/>
        <v>0</v>
      </c>
      <c r="T28" s="18"/>
      <c r="U28" s="18"/>
      <c r="V28" s="18"/>
      <c r="W28" s="13">
        <f t="shared" si="46"/>
        <v>0</v>
      </c>
      <c r="X28" s="18"/>
      <c r="Y28" s="18"/>
      <c r="Z28" s="18"/>
      <c r="AA28" s="13">
        <f t="shared" si="47"/>
        <v>0</v>
      </c>
      <c r="AB28" s="18"/>
      <c r="AC28" s="18"/>
      <c r="AD28" s="18"/>
      <c r="AE28" s="13">
        <f t="shared" si="48"/>
        <v>0</v>
      </c>
      <c r="AF28" s="18"/>
      <c r="AG28" s="18"/>
      <c r="AH28" s="18"/>
      <c r="AI28" s="18"/>
      <c r="AJ28" s="18"/>
      <c r="AK28" s="13">
        <f t="shared" si="49"/>
        <v>2</v>
      </c>
      <c r="AL28" s="10"/>
      <c r="AM28" s="10">
        <v>2</v>
      </c>
      <c r="AN28" s="10"/>
    </row>
    <row r="29" spans="1:40" s="11" customFormat="1" x14ac:dyDescent="0.3">
      <c r="A29" s="10">
        <f t="shared" si="50"/>
        <v>26</v>
      </c>
      <c r="B29" s="10" t="s">
        <v>98</v>
      </c>
      <c r="C29" s="13">
        <f t="shared" si="38"/>
        <v>1</v>
      </c>
      <c r="D29" s="13">
        <f t="shared" si="39"/>
        <v>1</v>
      </c>
      <c r="E29" s="13">
        <f t="shared" si="40"/>
        <v>0</v>
      </c>
      <c r="F29" s="13">
        <f t="shared" si="41"/>
        <v>0</v>
      </c>
      <c r="G29" s="13">
        <f t="shared" si="42"/>
        <v>0</v>
      </c>
      <c r="H29" s="18"/>
      <c r="I29" s="18"/>
      <c r="J29" s="18"/>
      <c r="K29" s="13">
        <f t="shared" si="43"/>
        <v>0</v>
      </c>
      <c r="L29" s="18"/>
      <c r="M29" s="18"/>
      <c r="N29" s="18"/>
      <c r="O29" s="13">
        <f t="shared" si="44"/>
        <v>1</v>
      </c>
      <c r="P29" s="18">
        <v>1</v>
      </c>
      <c r="Q29" s="18"/>
      <c r="R29" s="18"/>
      <c r="S29" s="13">
        <f t="shared" si="45"/>
        <v>0</v>
      </c>
      <c r="T29" s="18"/>
      <c r="U29" s="18"/>
      <c r="V29" s="18"/>
      <c r="W29" s="13">
        <f t="shared" si="46"/>
        <v>0</v>
      </c>
      <c r="X29" s="18"/>
      <c r="Y29" s="18"/>
      <c r="Z29" s="18"/>
      <c r="AA29" s="13">
        <f t="shared" si="47"/>
        <v>0</v>
      </c>
      <c r="AB29" s="18"/>
      <c r="AC29" s="18"/>
      <c r="AD29" s="18"/>
      <c r="AE29" s="13">
        <f t="shared" si="48"/>
        <v>0</v>
      </c>
      <c r="AF29" s="18"/>
      <c r="AG29" s="18"/>
      <c r="AH29" s="18"/>
      <c r="AI29" s="18"/>
      <c r="AJ29" s="18"/>
      <c r="AK29" s="13">
        <f t="shared" si="49"/>
        <v>0</v>
      </c>
      <c r="AL29" s="10"/>
      <c r="AM29" s="10"/>
      <c r="AN29" s="10"/>
    </row>
    <row r="30" spans="1:40" s="11" customFormat="1" x14ac:dyDescent="0.3">
      <c r="A30" s="10">
        <f t="shared" si="50"/>
        <v>27</v>
      </c>
      <c r="B30" s="10" t="s">
        <v>74</v>
      </c>
      <c r="C30" s="13">
        <f t="shared" si="38"/>
        <v>5</v>
      </c>
      <c r="D30" s="13">
        <f t="shared" si="39"/>
        <v>2</v>
      </c>
      <c r="E30" s="13">
        <f t="shared" si="40"/>
        <v>2</v>
      </c>
      <c r="F30" s="13">
        <f t="shared" si="41"/>
        <v>0</v>
      </c>
      <c r="G30" s="13">
        <f t="shared" si="42"/>
        <v>0</v>
      </c>
      <c r="H30" s="18"/>
      <c r="I30" s="18"/>
      <c r="J30" s="18"/>
      <c r="K30" s="13">
        <f t="shared" si="43"/>
        <v>0</v>
      </c>
      <c r="L30" s="18"/>
      <c r="M30" s="18"/>
      <c r="N30" s="18"/>
      <c r="O30" s="13">
        <f t="shared" si="44"/>
        <v>2</v>
      </c>
      <c r="P30" s="18">
        <v>1</v>
      </c>
      <c r="Q30" s="18">
        <v>1</v>
      </c>
      <c r="R30" s="18"/>
      <c r="S30" s="13">
        <f t="shared" si="45"/>
        <v>0</v>
      </c>
      <c r="T30" s="18"/>
      <c r="U30" s="18"/>
      <c r="V30" s="18"/>
      <c r="W30" s="13">
        <f t="shared" si="46"/>
        <v>0</v>
      </c>
      <c r="X30" s="18"/>
      <c r="Y30" s="18"/>
      <c r="Z30" s="18"/>
      <c r="AA30" s="13">
        <f t="shared" si="47"/>
        <v>0</v>
      </c>
      <c r="AB30" s="18"/>
      <c r="AC30" s="18"/>
      <c r="AD30" s="18"/>
      <c r="AE30" s="13">
        <f t="shared" si="48"/>
        <v>3</v>
      </c>
      <c r="AF30" s="18">
        <v>1</v>
      </c>
      <c r="AG30" s="18">
        <v>1</v>
      </c>
      <c r="AH30" s="18"/>
      <c r="AI30" s="18">
        <v>1</v>
      </c>
      <c r="AJ30" s="18"/>
      <c r="AK30" s="13">
        <f t="shared" si="49"/>
        <v>0</v>
      </c>
      <c r="AL30" s="10"/>
      <c r="AM30" s="10"/>
      <c r="AN30" s="10"/>
    </row>
    <row r="31" spans="1:40" s="11" customFormat="1" x14ac:dyDescent="0.3">
      <c r="A31" s="10">
        <f t="shared" si="50"/>
        <v>28</v>
      </c>
      <c r="B31" s="10" t="s">
        <v>36</v>
      </c>
      <c r="C31" s="13">
        <f t="shared" si="38"/>
        <v>4</v>
      </c>
      <c r="D31" s="13">
        <f t="shared" si="39"/>
        <v>2</v>
      </c>
      <c r="E31" s="13">
        <f t="shared" si="40"/>
        <v>1</v>
      </c>
      <c r="F31" s="13">
        <f t="shared" si="41"/>
        <v>1</v>
      </c>
      <c r="G31" s="13">
        <f t="shared" si="42"/>
        <v>0</v>
      </c>
      <c r="H31" s="18"/>
      <c r="I31" s="18"/>
      <c r="J31" s="18"/>
      <c r="K31" s="13">
        <f t="shared" si="43"/>
        <v>1</v>
      </c>
      <c r="L31" s="18">
        <v>1</v>
      </c>
      <c r="M31" s="18"/>
      <c r="N31" s="18"/>
      <c r="O31" s="13">
        <f t="shared" si="44"/>
        <v>2</v>
      </c>
      <c r="P31" s="18">
        <v>1</v>
      </c>
      <c r="Q31" s="18"/>
      <c r="R31" s="18">
        <v>1</v>
      </c>
      <c r="S31" s="13">
        <f t="shared" si="45"/>
        <v>0</v>
      </c>
      <c r="T31" s="18"/>
      <c r="U31" s="18"/>
      <c r="V31" s="18"/>
      <c r="W31" s="13">
        <f t="shared" si="46"/>
        <v>0</v>
      </c>
      <c r="X31" s="18"/>
      <c r="Y31" s="18"/>
      <c r="Z31" s="18"/>
      <c r="AA31" s="13">
        <f t="shared" si="47"/>
        <v>1</v>
      </c>
      <c r="AB31" s="18"/>
      <c r="AC31" s="18">
        <v>1</v>
      </c>
      <c r="AD31" s="18"/>
      <c r="AE31" s="13">
        <f t="shared" si="48"/>
        <v>0</v>
      </c>
      <c r="AF31" s="18"/>
      <c r="AG31" s="18"/>
      <c r="AH31" s="18"/>
      <c r="AI31" s="18"/>
      <c r="AJ31" s="18"/>
      <c r="AK31" s="13">
        <f t="shared" si="49"/>
        <v>0</v>
      </c>
      <c r="AL31" s="10"/>
      <c r="AM31" s="10"/>
      <c r="AN31" s="10"/>
    </row>
    <row r="32" spans="1:40" s="11" customFormat="1" x14ac:dyDescent="0.3">
      <c r="A32" s="10">
        <f t="shared" si="50"/>
        <v>29</v>
      </c>
      <c r="B32" s="10" t="s">
        <v>12</v>
      </c>
      <c r="C32" s="13">
        <f t="shared" si="38"/>
        <v>7</v>
      </c>
      <c r="D32" s="13">
        <f t="shared" si="39"/>
        <v>3</v>
      </c>
      <c r="E32" s="13">
        <f t="shared" si="40"/>
        <v>2</v>
      </c>
      <c r="F32" s="13">
        <f t="shared" si="41"/>
        <v>1</v>
      </c>
      <c r="G32" s="13">
        <f t="shared" si="42"/>
        <v>0</v>
      </c>
      <c r="H32" s="18"/>
      <c r="I32" s="18"/>
      <c r="J32" s="18"/>
      <c r="K32" s="13">
        <f t="shared" si="43"/>
        <v>0</v>
      </c>
      <c r="L32" s="18"/>
      <c r="M32" s="18"/>
      <c r="N32" s="18"/>
      <c r="O32" s="13">
        <f t="shared" si="44"/>
        <v>5</v>
      </c>
      <c r="P32" s="18">
        <v>3</v>
      </c>
      <c r="Q32" s="18">
        <v>2</v>
      </c>
      <c r="R32" s="18"/>
      <c r="S32" s="13">
        <f t="shared" si="45"/>
        <v>1</v>
      </c>
      <c r="T32" s="18"/>
      <c r="U32" s="18"/>
      <c r="V32" s="18">
        <v>1</v>
      </c>
      <c r="W32" s="13">
        <f t="shared" si="46"/>
        <v>0</v>
      </c>
      <c r="X32" s="18"/>
      <c r="Y32" s="18"/>
      <c r="Z32" s="18"/>
      <c r="AA32" s="13">
        <f t="shared" si="47"/>
        <v>0</v>
      </c>
      <c r="AB32" s="18"/>
      <c r="AC32" s="18"/>
      <c r="AD32" s="18"/>
      <c r="AE32" s="13">
        <f t="shared" si="48"/>
        <v>1</v>
      </c>
      <c r="AF32" s="18"/>
      <c r="AG32" s="18"/>
      <c r="AH32" s="18"/>
      <c r="AI32" s="18">
        <v>1</v>
      </c>
      <c r="AJ32" s="18"/>
      <c r="AK32" s="13">
        <f t="shared" si="49"/>
        <v>0</v>
      </c>
      <c r="AL32" s="10"/>
      <c r="AM32" s="10"/>
      <c r="AN32" s="10"/>
    </row>
    <row r="33" spans="1:40" s="11" customFormat="1" x14ac:dyDescent="0.3">
      <c r="A33" s="10">
        <f t="shared" si="50"/>
        <v>30</v>
      </c>
      <c r="B33" s="10" t="s">
        <v>21</v>
      </c>
      <c r="C33" s="13">
        <f t="shared" si="38"/>
        <v>2</v>
      </c>
      <c r="D33" s="13">
        <f t="shared" si="39"/>
        <v>0</v>
      </c>
      <c r="E33" s="13">
        <f t="shared" si="40"/>
        <v>0</v>
      </c>
      <c r="F33" s="13">
        <f t="shared" si="41"/>
        <v>2</v>
      </c>
      <c r="G33" s="13">
        <f t="shared" si="42"/>
        <v>0</v>
      </c>
      <c r="H33" s="18"/>
      <c r="I33" s="18"/>
      <c r="J33" s="18"/>
      <c r="K33" s="13">
        <f t="shared" si="43"/>
        <v>0</v>
      </c>
      <c r="L33" s="18"/>
      <c r="M33" s="18"/>
      <c r="N33" s="18"/>
      <c r="O33" s="13">
        <f t="shared" si="44"/>
        <v>1</v>
      </c>
      <c r="P33" s="18"/>
      <c r="Q33" s="18"/>
      <c r="R33" s="18">
        <v>1</v>
      </c>
      <c r="S33" s="13">
        <f t="shared" si="45"/>
        <v>0</v>
      </c>
      <c r="T33" s="18"/>
      <c r="U33" s="18"/>
      <c r="V33" s="18"/>
      <c r="W33" s="13">
        <f t="shared" si="46"/>
        <v>0</v>
      </c>
      <c r="X33" s="18"/>
      <c r="Y33" s="18"/>
      <c r="Z33" s="18"/>
      <c r="AA33" s="13">
        <f t="shared" si="47"/>
        <v>0</v>
      </c>
      <c r="AB33" s="18"/>
      <c r="AC33" s="18"/>
      <c r="AD33" s="18"/>
      <c r="AE33" s="13">
        <f t="shared" si="48"/>
        <v>0</v>
      </c>
      <c r="AF33" s="18"/>
      <c r="AG33" s="18"/>
      <c r="AH33" s="18"/>
      <c r="AI33" s="18"/>
      <c r="AJ33" s="18"/>
      <c r="AK33" s="13">
        <f t="shared" si="49"/>
        <v>1</v>
      </c>
      <c r="AL33" s="10"/>
      <c r="AM33" s="10"/>
      <c r="AN33" s="10">
        <v>1</v>
      </c>
    </row>
    <row r="34" spans="1:40" s="11" customFormat="1" x14ac:dyDescent="0.3">
      <c r="A34" s="10">
        <f t="shared" si="50"/>
        <v>31</v>
      </c>
      <c r="B34" s="10" t="s">
        <v>28</v>
      </c>
      <c r="C34" s="13">
        <f t="shared" si="38"/>
        <v>7</v>
      </c>
      <c r="D34" s="13">
        <f t="shared" si="39"/>
        <v>1</v>
      </c>
      <c r="E34" s="13">
        <f t="shared" si="40"/>
        <v>2</v>
      </c>
      <c r="F34" s="13">
        <f t="shared" si="41"/>
        <v>1</v>
      </c>
      <c r="G34" s="13">
        <f t="shared" si="42"/>
        <v>0</v>
      </c>
      <c r="H34" s="18"/>
      <c r="I34" s="18"/>
      <c r="J34" s="18"/>
      <c r="K34" s="13">
        <f t="shared" si="43"/>
        <v>0</v>
      </c>
      <c r="L34" s="18"/>
      <c r="M34" s="18"/>
      <c r="N34" s="18"/>
      <c r="O34" s="13">
        <f t="shared" si="44"/>
        <v>2</v>
      </c>
      <c r="P34" s="18">
        <v>1</v>
      </c>
      <c r="Q34" s="18">
        <v>1</v>
      </c>
      <c r="R34" s="18"/>
      <c r="S34" s="13">
        <f t="shared" si="45"/>
        <v>0</v>
      </c>
      <c r="T34" s="18"/>
      <c r="U34" s="18"/>
      <c r="V34" s="18"/>
      <c r="W34" s="13">
        <f t="shared" si="46"/>
        <v>0</v>
      </c>
      <c r="X34" s="18"/>
      <c r="Y34" s="18"/>
      <c r="Z34" s="18"/>
      <c r="AA34" s="13">
        <f t="shared" si="47"/>
        <v>0</v>
      </c>
      <c r="AB34" s="18"/>
      <c r="AC34" s="18"/>
      <c r="AD34" s="18"/>
      <c r="AE34" s="13">
        <f t="shared" si="48"/>
        <v>3</v>
      </c>
      <c r="AF34" s="18"/>
      <c r="AG34" s="18"/>
      <c r="AH34" s="18">
        <v>2</v>
      </c>
      <c r="AI34" s="18">
        <v>1</v>
      </c>
      <c r="AJ34" s="18"/>
      <c r="AK34" s="13">
        <f t="shared" si="49"/>
        <v>2</v>
      </c>
      <c r="AL34" s="10"/>
      <c r="AM34" s="10">
        <v>1</v>
      </c>
      <c r="AN34" s="10">
        <v>1</v>
      </c>
    </row>
    <row r="35" spans="1:40" s="11" customFormat="1" x14ac:dyDescent="0.3">
      <c r="A35" s="10">
        <f t="shared" si="50"/>
        <v>32</v>
      </c>
      <c r="B35" s="10" t="s">
        <v>101</v>
      </c>
      <c r="C35" s="13">
        <f t="shared" si="38"/>
        <v>5</v>
      </c>
      <c r="D35" s="13">
        <f t="shared" si="39"/>
        <v>2</v>
      </c>
      <c r="E35" s="13">
        <f t="shared" si="40"/>
        <v>3</v>
      </c>
      <c r="F35" s="13">
        <f t="shared" si="41"/>
        <v>0</v>
      </c>
      <c r="G35" s="13">
        <f t="shared" si="42"/>
        <v>1</v>
      </c>
      <c r="H35" s="18"/>
      <c r="I35" s="18">
        <v>1</v>
      </c>
      <c r="J35" s="18"/>
      <c r="K35" s="13">
        <f t="shared" si="43"/>
        <v>4</v>
      </c>
      <c r="L35" s="18">
        <v>2</v>
      </c>
      <c r="M35" s="18">
        <v>2</v>
      </c>
      <c r="N35" s="18"/>
      <c r="O35" s="13">
        <f t="shared" si="44"/>
        <v>0</v>
      </c>
      <c r="P35" s="18"/>
      <c r="Q35" s="18"/>
      <c r="R35" s="18"/>
      <c r="S35" s="13">
        <f t="shared" si="45"/>
        <v>0</v>
      </c>
      <c r="T35" s="18"/>
      <c r="U35" s="18"/>
      <c r="V35" s="18"/>
      <c r="W35" s="13">
        <f t="shared" si="46"/>
        <v>0</v>
      </c>
      <c r="X35" s="18"/>
      <c r="Y35" s="18"/>
      <c r="Z35" s="18"/>
      <c r="AA35" s="13">
        <f t="shared" si="47"/>
        <v>0</v>
      </c>
      <c r="AB35" s="18"/>
      <c r="AC35" s="18"/>
      <c r="AD35" s="18"/>
      <c r="AE35" s="13">
        <f t="shared" si="48"/>
        <v>0</v>
      </c>
      <c r="AF35" s="18"/>
      <c r="AG35" s="18"/>
      <c r="AH35" s="18"/>
      <c r="AI35" s="18"/>
      <c r="AJ35" s="18"/>
      <c r="AK35" s="13">
        <f t="shared" si="49"/>
        <v>0</v>
      </c>
      <c r="AL35" s="10"/>
      <c r="AM35" s="10"/>
      <c r="AN35" s="10"/>
    </row>
    <row r="36" spans="1:40" s="11" customFormat="1" x14ac:dyDescent="0.3">
      <c r="A36" s="10">
        <f t="shared" si="50"/>
        <v>33</v>
      </c>
      <c r="B36" s="10" t="s">
        <v>68</v>
      </c>
      <c r="C36" s="13">
        <f t="shared" si="38"/>
        <v>1</v>
      </c>
      <c r="D36" s="13">
        <f t="shared" si="39"/>
        <v>0</v>
      </c>
      <c r="E36" s="13">
        <f t="shared" si="40"/>
        <v>0</v>
      </c>
      <c r="F36" s="13">
        <f t="shared" si="41"/>
        <v>1</v>
      </c>
      <c r="G36" s="13">
        <f t="shared" si="42"/>
        <v>0</v>
      </c>
      <c r="H36" s="18"/>
      <c r="I36" s="18"/>
      <c r="J36" s="18"/>
      <c r="K36" s="13">
        <f t="shared" si="43"/>
        <v>1</v>
      </c>
      <c r="L36" s="18"/>
      <c r="M36" s="18"/>
      <c r="N36" s="18">
        <v>1</v>
      </c>
      <c r="O36" s="13">
        <f t="shared" si="44"/>
        <v>0</v>
      </c>
      <c r="P36" s="18"/>
      <c r="Q36" s="18"/>
      <c r="R36" s="18"/>
      <c r="S36" s="13">
        <f t="shared" si="45"/>
        <v>0</v>
      </c>
      <c r="T36" s="18"/>
      <c r="U36" s="18"/>
      <c r="V36" s="18"/>
      <c r="W36" s="13">
        <f t="shared" si="46"/>
        <v>0</v>
      </c>
      <c r="X36" s="18"/>
      <c r="Y36" s="18"/>
      <c r="Z36" s="18"/>
      <c r="AA36" s="13">
        <f t="shared" si="47"/>
        <v>0</v>
      </c>
      <c r="AB36" s="18"/>
      <c r="AC36" s="18"/>
      <c r="AD36" s="18"/>
      <c r="AE36" s="13">
        <f t="shared" si="48"/>
        <v>0</v>
      </c>
      <c r="AF36" s="18"/>
      <c r="AG36" s="18"/>
      <c r="AH36" s="18"/>
      <c r="AI36" s="18"/>
      <c r="AJ36" s="18"/>
      <c r="AK36" s="13">
        <f t="shared" si="49"/>
        <v>0</v>
      </c>
      <c r="AL36" s="10"/>
      <c r="AM36" s="10"/>
      <c r="AN36" s="10"/>
    </row>
    <row r="37" spans="1:40" s="11" customFormat="1" x14ac:dyDescent="0.3">
      <c r="A37" s="10">
        <f t="shared" si="50"/>
        <v>34</v>
      </c>
      <c r="B37" s="10" t="s">
        <v>33</v>
      </c>
      <c r="C37" s="13">
        <f t="shared" si="38"/>
        <v>0</v>
      </c>
      <c r="D37" s="13">
        <f t="shared" si="39"/>
        <v>0</v>
      </c>
      <c r="E37" s="13">
        <f t="shared" si="40"/>
        <v>0</v>
      </c>
      <c r="F37" s="13">
        <f t="shared" si="41"/>
        <v>0</v>
      </c>
      <c r="G37" s="13">
        <f t="shared" si="42"/>
        <v>0</v>
      </c>
      <c r="H37" s="18"/>
      <c r="I37" s="18"/>
      <c r="J37" s="18"/>
      <c r="K37" s="13">
        <f t="shared" si="43"/>
        <v>0</v>
      </c>
      <c r="L37" s="18"/>
      <c r="M37" s="18"/>
      <c r="N37" s="18"/>
      <c r="O37" s="13">
        <f t="shared" si="44"/>
        <v>0</v>
      </c>
      <c r="P37" s="18"/>
      <c r="Q37" s="18"/>
      <c r="R37" s="18"/>
      <c r="S37" s="13">
        <f t="shared" si="45"/>
        <v>0</v>
      </c>
      <c r="T37" s="18"/>
      <c r="U37" s="18"/>
      <c r="V37" s="18"/>
      <c r="W37" s="13">
        <f t="shared" si="46"/>
        <v>0</v>
      </c>
      <c r="X37" s="18"/>
      <c r="Y37" s="18"/>
      <c r="Z37" s="18"/>
      <c r="AA37" s="13">
        <f t="shared" si="47"/>
        <v>0</v>
      </c>
      <c r="AB37" s="18"/>
      <c r="AC37" s="18"/>
      <c r="AD37" s="18"/>
      <c r="AE37" s="13">
        <f t="shared" si="48"/>
        <v>0</v>
      </c>
      <c r="AF37" s="18"/>
      <c r="AG37" s="18"/>
      <c r="AH37" s="18"/>
      <c r="AI37" s="18"/>
      <c r="AJ37" s="18"/>
      <c r="AK37" s="13">
        <f t="shared" si="49"/>
        <v>0</v>
      </c>
      <c r="AL37" s="10"/>
      <c r="AM37" s="10"/>
      <c r="AN37" s="10"/>
    </row>
    <row r="38" spans="1:40" s="11" customFormat="1" x14ac:dyDescent="0.3">
      <c r="A38" s="10">
        <f t="shared" si="50"/>
        <v>35</v>
      </c>
      <c r="B38" s="10" t="s">
        <v>117</v>
      </c>
      <c r="C38" s="13">
        <f t="shared" si="38"/>
        <v>0</v>
      </c>
      <c r="D38" s="13">
        <f t="shared" si="39"/>
        <v>0</v>
      </c>
      <c r="E38" s="13">
        <f t="shared" si="40"/>
        <v>0</v>
      </c>
      <c r="F38" s="13">
        <f t="shared" si="41"/>
        <v>0</v>
      </c>
      <c r="G38" s="13">
        <f t="shared" si="42"/>
        <v>0</v>
      </c>
      <c r="H38" s="18"/>
      <c r="I38" s="18"/>
      <c r="J38" s="18"/>
      <c r="K38" s="13">
        <f t="shared" si="43"/>
        <v>0</v>
      </c>
      <c r="L38" s="18"/>
      <c r="M38" s="18"/>
      <c r="N38" s="18"/>
      <c r="O38" s="13">
        <f t="shared" si="44"/>
        <v>0</v>
      </c>
      <c r="P38" s="18"/>
      <c r="Q38" s="18"/>
      <c r="R38" s="18"/>
      <c r="S38" s="13">
        <f t="shared" si="45"/>
        <v>0</v>
      </c>
      <c r="T38" s="18"/>
      <c r="U38" s="18"/>
      <c r="V38" s="18"/>
      <c r="W38" s="13">
        <f t="shared" si="46"/>
        <v>0</v>
      </c>
      <c r="X38" s="18"/>
      <c r="Y38" s="18"/>
      <c r="Z38" s="18"/>
      <c r="AA38" s="13">
        <f t="shared" si="47"/>
        <v>0</v>
      </c>
      <c r="AB38" s="18"/>
      <c r="AC38" s="18"/>
      <c r="AD38" s="18"/>
      <c r="AE38" s="13">
        <f t="shared" si="48"/>
        <v>0</v>
      </c>
      <c r="AF38" s="18"/>
      <c r="AG38" s="18"/>
      <c r="AH38" s="18"/>
      <c r="AI38" s="18"/>
      <c r="AJ38" s="18"/>
      <c r="AK38" s="13">
        <f t="shared" si="49"/>
        <v>0</v>
      </c>
      <c r="AL38" s="10"/>
      <c r="AM38" s="10"/>
      <c r="AN38" s="10"/>
    </row>
    <row r="39" spans="1:40" s="11" customFormat="1" x14ac:dyDescent="0.3">
      <c r="A39" s="10">
        <f t="shared" si="50"/>
        <v>36</v>
      </c>
      <c r="B39" s="10" t="s">
        <v>20</v>
      </c>
      <c r="C39" s="13">
        <f t="shared" si="38"/>
        <v>6</v>
      </c>
      <c r="D39" s="13">
        <f t="shared" si="39"/>
        <v>3</v>
      </c>
      <c r="E39" s="13">
        <f t="shared" si="40"/>
        <v>1</v>
      </c>
      <c r="F39" s="13">
        <f t="shared" si="41"/>
        <v>2</v>
      </c>
      <c r="G39" s="13">
        <f t="shared" si="42"/>
        <v>0</v>
      </c>
      <c r="H39" s="18"/>
      <c r="I39" s="18"/>
      <c r="J39" s="18"/>
      <c r="K39" s="13">
        <f t="shared" si="43"/>
        <v>0</v>
      </c>
      <c r="L39" s="18"/>
      <c r="M39" s="18"/>
      <c r="N39" s="18"/>
      <c r="O39" s="13">
        <f t="shared" si="44"/>
        <v>1</v>
      </c>
      <c r="P39" s="18">
        <v>1</v>
      </c>
      <c r="Q39" s="18"/>
      <c r="R39" s="18"/>
      <c r="S39" s="13">
        <f t="shared" si="45"/>
        <v>1</v>
      </c>
      <c r="T39" s="18"/>
      <c r="U39" s="18"/>
      <c r="V39" s="18">
        <v>1</v>
      </c>
      <c r="W39" s="13">
        <f t="shared" si="46"/>
        <v>1</v>
      </c>
      <c r="X39" s="18">
        <v>1</v>
      </c>
      <c r="Y39" s="18"/>
      <c r="Z39" s="18"/>
      <c r="AA39" s="13">
        <f t="shared" si="47"/>
        <v>0</v>
      </c>
      <c r="AB39" s="18"/>
      <c r="AC39" s="18"/>
      <c r="AD39" s="18"/>
      <c r="AE39" s="13">
        <f t="shared" si="48"/>
        <v>0</v>
      </c>
      <c r="AF39" s="18"/>
      <c r="AG39" s="18"/>
      <c r="AH39" s="18"/>
      <c r="AI39" s="18"/>
      <c r="AJ39" s="18"/>
      <c r="AK39" s="13">
        <f t="shared" si="49"/>
        <v>3</v>
      </c>
      <c r="AL39" s="10">
        <v>1</v>
      </c>
      <c r="AM39" s="10">
        <v>1</v>
      </c>
      <c r="AN39" s="10">
        <v>1</v>
      </c>
    </row>
    <row r="40" spans="1:40" s="11" customFormat="1" x14ac:dyDescent="0.3">
      <c r="A40" s="10">
        <f t="shared" si="50"/>
        <v>37</v>
      </c>
      <c r="B40" s="10" t="s">
        <v>3</v>
      </c>
      <c r="C40" s="13">
        <f t="shared" si="38"/>
        <v>1</v>
      </c>
      <c r="D40" s="13">
        <f t="shared" si="39"/>
        <v>0</v>
      </c>
      <c r="E40" s="13">
        <f t="shared" si="40"/>
        <v>1</v>
      </c>
      <c r="F40" s="13">
        <f t="shared" si="41"/>
        <v>0</v>
      </c>
      <c r="G40" s="13">
        <f t="shared" si="42"/>
        <v>0</v>
      </c>
      <c r="H40" s="18"/>
      <c r="I40" s="18"/>
      <c r="J40" s="18"/>
      <c r="K40" s="13">
        <f t="shared" si="43"/>
        <v>0</v>
      </c>
      <c r="L40" s="18"/>
      <c r="M40" s="18"/>
      <c r="N40" s="18"/>
      <c r="O40" s="13">
        <f t="shared" si="44"/>
        <v>1</v>
      </c>
      <c r="P40" s="18"/>
      <c r="Q40" s="18">
        <v>1</v>
      </c>
      <c r="R40" s="18"/>
      <c r="S40" s="13">
        <f t="shared" si="45"/>
        <v>0</v>
      </c>
      <c r="T40" s="18"/>
      <c r="U40" s="18"/>
      <c r="V40" s="18"/>
      <c r="W40" s="13">
        <f t="shared" si="46"/>
        <v>0</v>
      </c>
      <c r="X40" s="18"/>
      <c r="Y40" s="18"/>
      <c r="Z40" s="18"/>
      <c r="AA40" s="13">
        <f t="shared" si="47"/>
        <v>0</v>
      </c>
      <c r="AB40" s="18"/>
      <c r="AC40" s="18"/>
      <c r="AD40" s="18"/>
      <c r="AE40" s="13">
        <f t="shared" si="48"/>
        <v>0</v>
      </c>
      <c r="AF40" s="18"/>
      <c r="AG40" s="18"/>
      <c r="AH40" s="18"/>
      <c r="AI40" s="18"/>
      <c r="AJ40" s="18"/>
      <c r="AK40" s="13">
        <f t="shared" si="49"/>
        <v>0</v>
      </c>
      <c r="AL40" s="10"/>
      <c r="AM40" s="10"/>
      <c r="AN40" s="10"/>
    </row>
    <row r="41" spans="1:40" s="11" customFormat="1" x14ac:dyDescent="0.3">
      <c r="A41" s="10">
        <f t="shared" si="50"/>
        <v>38</v>
      </c>
      <c r="B41" s="10" t="s">
        <v>67</v>
      </c>
      <c r="C41" s="13">
        <f t="shared" si="38"/>
        <v>1</v>
      </c>
      <c r="D41" s="13">
        <f t="shared" si="39"/>
        <v>1</v>
      </c>
      <c r="E41" s="13">
        <f t="shared" si="40"/>
        <v>0</v>
      </c>
      <c r="F41" s="13">
        <f t="shared" si="41"/>
        <v>0</v>
      </c>
      <c r="G41" s="13">
        <f t="shared" si="42"/>
        <v>0</v>
      </c>
      <c r="H41" s="18"/>
      <c r="I41" s="18"/>
      <c r="J41" s="18"/>
      <c r="K41" s="13">
        <f t="shared" si="43"/>
        <v>0</v>
      </c>
      <c r="L41" s="18"/>
      <c r="M41" s="18"/>
      <c r="N41" s="18"/>
      <c r="O41" s="13">
        <f t="shared" si="44"/>
        <v>1</v>
      </c>
      <c r="P41" s="18">
        <v>1</v>
      </c>
      <c r="Q41" s="18"/>
      <c r="R41" s="18"/>
      <c r="S41" s="13">
        <f t="shared" si="45"/>
        <v>0</v>
      </c>
      <c r="T41" s="18"/>
      <c r="U41" s="18"/>
      <c r="V41" s="18"/>
      <c r="W41" s="13">
        <f t="shared" si="46"/>
        <v>0</v>
      </c>
      <c r="X41" s="18"/>
      <c r="Y41" s="18"/>
      <c r="Z41" s="18"/>
      <c r="AA41" s="13">
        <f t="shared" si="47"/>
        <v>0</v>
      </c>
      <c r="AB41" s="18"/>
      <c r="AC41" s="18"/>
      <c r="AD41" s="18"/>
      <c r="AE41" s="13">
        <f t="shared" si="48"/>
        <v>0</v>
      </c>
      <c r="AF41" s="18"/>
      <c r="AG41" s="18"/>
      <c r="AH41" s="18"/>
      <c r="AI41" s="18"/>
      <c r="AJ41" s="18"/>
      <c r="AK41" s="13">
        <f t="shared" si="49"/>
        <v>0</v>
      </c>
      <c r="AL41" s="10"/>
      <c r="AM41" s="10"/>
      <c r="AN41" s="10"/>
    </row>
    <row r="42" spans="1:40" s="11" customFormat="1" x14ac:dyDescent="0.3">
      <c r="A42" s="10">
        <f t="shared" si="50"/>
        <v>39</v>
      </c>
      <c r="B42" s="10" t="s">
        <v>88</v>
      </c>
      <c r="C42" s="13">
        <f t="shared" si="38"/>
        <v>1</v>
      </c>
      <c r="D42" s="13">
        <f t="shared" si="39"/>
        <v>0</v>
      </c>
      <c r="E42" s="13">
        <f t="shared" si="40"/>
        <v>1</v>
      </c>
      <c r="F42" s="13">
        <f t="shared" si="41"/>
        <v>0</v>
      </c>
      <c r="G42" s="13">
        <f t="shared" si="42"/>
        <v>0</v>
      </c>
      <c r="H42" s="18"/>
      <c r="I42" s="18"/>
      <c r="J42" s="18"/>
      <c r="K42" s="13">
        <f t="shared" si="43"/>
        <v>0</v>
      </c>
      <c r="L42" s="18"/>
      <c r="M42" s="18"/>
      <c r="N42" s="18"/>
      <c r="O42" s="13">
        <f t="shared" si="44"/>
        <v>1</v>
      </c>
      <c r="P42" s="18"/>
      <c r="Q42" s="18">
        <v>1</v>
      </c>
      <c r="R42" s="18"/>
      <c r="S42" s="13">
        <f t="shared" si="45"/>
        <v>0</v>
      </c>
      <c r="T42" s="18"/>
      <c r="U42" s="18"/>
      <c r="V42" s="18"/>
      <c r="W42" s="13">
        <f t="shared" si="46"/>
        <v>0</v>
      </c>
      <c r="X42" s="18"/>
      <c r="Y42" s="18"/>
      <c r="Z42" s="18"/>
      <c r="AA42" s="13">
        <f t="shared" si="47"/>
        <v>0</v>
      </c>
      <c r="AB42" s="18"/>
      <c r="AC42" s="18"/>
      <c r="AD42" s="18"/>
      <c r="AE42" s="13">
        <f t="shared" si="48"/>
        <v>0</v>
      </c>
      <c r="AF42" s="18"/>
      <c r="AG42" s="18"/>
      <c r="AH42" s="18"/>
      <c r="AI42" s="18"/>
      <c r="AJ42" s="18"/>
      <c r="AK42" s="13">
        <f t="shared" si="49"/>
        <v>0</v>
      </c>
      <c r="AL42" s="10"/>
      <c r="AM42" s="10"/>
      <c r="AN42" s="10"/>
    </row>
    <row r="43" spans="1:40" s="11" customFormat="1" x14ac:dyDescent="0.3">
      <c r="A43" s="10">
        <f t="shared" si="50"/>
        <v>40</v>
      </c>
      <c r="B43" s="10" t="s">
        <v>126</v>
      </c>
      <c r="C43" s="13">
        <f t="shared" si="38"/>
        <v>0</v>
      </c>
      <c r="D43" s="13">
        <f t="shared" si="39"/>
        <v>0</v>
      </c>
      <c r="E43" s="13">
        <f t="shared" si="40"/>
        <v>0</v>
      </c>
      <c r="F43" s="13">
        <f t="shared" si="41"/>
        <v>0</v>
      </c>
      <c r="G43" s="13">
        <f t="shared" si="42"/>
        <v>0</v>
      </c>
      <c r="H43" s="18"/>
      <c r="I43" s="18"/>
      <c r="J43" s="18"/>
      <c r="K43" s="13">
        <f t="shared" si="43"/>
        <v>0</v>
      </c>
      <c r="L43" s="18"/>
      <c r="M43" s="18"/>
      <c r="N43" s="18"/>
      <c r="O43" s="13">
        <f t="shared" si="44"/>
        <v>0</v>
      </c>
      <c r="P43" s="18"/>
      <c r="Q43" s="18"/>
      <c r="R43" s="18"/>
      <c r="S43" s="13">
        <f t="shared" si="45"/>
        <v>0</v>
      </c>
      <c r="T43" s="18"/>
      <c r="U43" s="18"/>
      <c r="V43" s="18"/>
      <c r="W43" s="13">
        <f t="shared" si="46"/>
        <v>0</v>
      </c>
      <c r="X43" s="18"/>
      <c r="Y43" s="18"/>
      <c r="Z43" s="18"/>
      <c r="AA43" s="13">
        <f t="shared" si="47"/>
        <v>0</v>
      </c>
      <c r="AB43" s="18"/>
      <c r="AC43" s="18"/>
      <c r="AD43" s="18"/>
      <c r="AE43" s="13">
        <f t="shared" si="48"/>
        <v>0</v>
      </c>
      <c r="AF43" s="18"/>
      <c r="AG43" s="18"/>
      <c r="AH43" s="18"/>
      <c r="AI43" s="18"/>
      <c r="AJ43" s="18"/>
      <c r="AK43" s="13">
        <f t="shared" si="49"/>
        <v>0</v>
      </c>
      <c r="AL43" s="10"/>
      <c r="AM43" s="10"/>
      <c r="AN43" s="10"/>
    </row>
    <row r="44" spans="1:40" s="11" customFormat="1" x14ac:dyDescent="0.3">
      <c r="A44" s="10">
        <f t="shared" si="50"/>
        <v>41</v>
      </c>
      <c r="B44" s="10" t="s">
        <v>71</v>
      </c>
      <c r="C44" s="13">
        <f t="shared" si="38"/>
        <v>0</v>
      </c>
      <c r="D44" s="13">
        <f t="shared" si="39"/>
        <v>0</v>
      </c>
      <c r="E44" s="13">
        <f t="shared" si="40"/>
        <v>0</v>
      </c>
      <c r="F44" s="13">
        <f t="shared" si="41"/>
        <v>0</v>
      </c>
      <c r="G44" s="13">
        <f t="shared" si="42"/>
        <v>0</v>
      </c>
      <c r="H44" s="18"/>
      <c r="I44" s="18"/>
      <c r="J44" s="18"/>
      <c r="K44" s="13">
        <f t="shared" si="43"/>
        <v>0</v>
      </c>
      <c r="L44" s="18"/>
      <c r="M44" s="18"/>
      <c r="N44" s="18"/>
      <c r="O44" s="13">
        <f t="shared" si="44"/>
        <v>0</v>
      </c>
      <c r="P44" s="18"/>
      <c r="Q44" s="18"/>
      <c r="R44" s="18"/>
      <c r="S44" s="13">
        <f t="shared" si="45"/>
        <v>0</v>
      </c>
      <c r="T44" s="18"/>
      <c r="U44" s="18"/>
      <c r="V44" s="18"/>
      <c r="W44" s="13">
        <f t="shared" si="46"/>
        <v>0</v>
      </c>
      <c r="X44" s="18"/>
      <c r="Y44" s="18"/>
      <c r="Z44" s="18"/>
      <c r="AA44" s="13">
        <f t="shared" si="47"/>
        <v>0</v>
      </c>
      <c r="AB44" s="18"/>
      <c r="AC44" s="18"/>
      <c r="AD44" s="18"/>
      <c r="AE44" s="13">
        <f t="shared" si="48"/>
        <v>0</v>
      </c>
      <c r="AF44" s="18"/>
      <c r="AG44" s="18"/>
      <c r="AH44" s="18"/>
      <c r="AI44" s="18"/>
      <c r="AJ44" s="18"/>
      <c r="AK44" s="13">
        <f t="shared" si="49"/>
        <v>0</v>
      </c>
      <c r="AL44" s="10"/>
      <c r="AM44" s="10"/>
      <c r="AN44" s="10"/>
    </row>
    <row r="45" spans="1:40" s="11" customFormat="1" x14ac:dyDescent="0.3">
      <c r="A45" s="10">
        <f t="shared" si="50"/>
        <v>42</v>
      </c>
      <c r="B45" s="10" t="s">
        <v>10</v>
      </c>
      <c r="C45" s="13">
        <f t="shared" si="38"/>
        <v>4</v>
      </c>
      <c r="D45" s="13">
        <f t="shared" si="39"/>
        <v>3</v>
      </c>
      <c r="E45" s="13">
        <f t="shared" si="40"/>
        <v>1</v>
      </c>
      <c r="F45" s="13">
        <f t="shared" si="41"/>
        <v>0</v>
      </c>
      <c r="G45" s="13">
        <f t="shared" si="42"/>
        <v>0</v>
      </c>
      <c r="H45" s="18"/>
      <c r="I45" s="18"/>
      <c r="J45" s="18"/>
      <c r="K45" s="13">
        <f t="shared" si="43"/>
        <v>0</v>
      </c>
      <c r="L45" s="18"/>
      <c r="M45" s="18"/>
      <c r="N45" s="18"/>
      <c r="O45" s="13">
        <f t="shared" si="44"/>
        <v>0</v>
      </c>
      <c r="P45" s="18"/>
      <c r="Q45" s="18"/>
      <c r="R45" s="18"/>
      <c r="S45" s="13">
        <f t="shared" si="45"/>
        <v>0</v>
      </c>
      <c r="T45" s="18"/>
      <c r="U45" s="18"/>
      <c r="V45" s="18"/>
      <c r="W45" s="13">
        <f t="shared" si="46"/>
        <v>0</v>
      </c>
      <c r="X45" s="18"/>
      <c r="Y45" s="18"/>
      <c r="Z45" s="18"/>
      <c r="AA45" s="13">
        <f t="shared" si="47"/>
        <v>0</v>
      </c>
      <c r="AB45" s="18"/>
      <c r="AC45" s="18"/>
      <c r="AD45" s="18"/>
      <c r="AE45" s="13">
        <f t="shared" si="48"/>
        <v>0</v>
      </c>
      <c r="AF45" s="18"/>
      <c r="AG45" s="18"/>
      <c r="AH45" s="18"/>
      <c r="AI45" s="18"/>
      <c r="AJ45" s="18"/>
      <c r="AK45" s="13">
        <f t="shared" si="49"/>
        <v>4</v>
      </c>
      <c r="AL45" s="10">
        <v>3</v>
      </c>
      <c r="AM45" s="10">
        <v>1</v>
      </c>
      <c r="AN45" s="10"/>
    </row>
    <row r="46" spans="1:40" s="11" customFormat="1" x14ac:dyDescent="0.3">
      <c r="A46" s="10">
        <f t="shared" si="50"/>
        <v>43</v>
      </c>
      <c r="B46" s="10" t="s">
        <v>14</v>
      </c>
      <c r="C46" s="13">
        <f t="shared" si="38"/>
        <v>4</v>
      </c>
      <c r="D46" s="13">
        <f t="shared" si="39"/>
        <v>2</v>
      </c>
      <c r="E46" s="13">
        <f t="shared" si="40"/>
        <v>0</v>
      </c>
      <c r="F46" s="13">
        <f t="shared" si="41"/>
        <v>2</v>
      </c>
      <c r="G46" s="13">
        <f t="shared" si="42"/>
        <v>0</v>
      </c>
      <c r="H46" s="18"/>
      <c r="I46" s="18"/>
      <c r="J46" s="18"/>
      <c r="K46" s="13">
        <f t="shared" si="43"/>
        <v>0</v>
      </c>
      <c r="L46" s="18"/>
      <c r="M46" s="18"/>
      <c r="N46" s="18"/>
      <c r="O46" s="13">
        <f t="shared" si="44"/>
        <v>1</v>
      </c>
      <c r="P46" s="18">
        <v>1</v>
      </c>
      <c r="Q46" s="18"/>
      <c r="R46" s="18"/>
      <c r="S46" s="13">
        <f t="shared" si="45"/>
        <v>0</v>
      </c>
      <c r="T46" s="18"/>
      <c r="U46" s="18"/>
      <c r="V46" s="18"/>
      <c r="W46" s="13">
        <f t="shared" si="46"/>
        <v>0</v>
      </c>
      <c r="X46" s="18"/>
      <c r="Y46" s="18"/>
      <c r="Z46" s="18"/>
      <c r="AA46" s="13">
        <f t="shared" si="47"/>
        <v>0</v>
      </c>
      <c r="AB46" s="18"/>
      <c r="AC46" s="18"/>
      <c r="AD46" s="18"/>
      <c r="AE46" s="13">
        <f t="shared" si="48"/>
        <v>3</v>
      </c>
      <c r="AF46" s="18">
        <v>1</v>
      </c>
      <c r="AG46" s="18"/>
      <c r="AH46" s="18"/>
      <c r="AI46" s="18"/>
      <c r="AJ46" s="18">
        <v>2</v>
      </c>
      <c r="AK46" s="13">
        <f t="shared" si="49"/>
        <v>0</v>
      </c>
      <c r="AL46" s="10"/>
      <c r="AM46" s="10"/>
      <c r="AN46" s="10"/>
    </row>
    <row r="47" spans="1:40" s="11" customFormat="1" x14ac:dyDescent="0.3">
      <c r="A47" s="10">
        <f t="shared" si="50"/>
        <v>44</v>
      </c>
      <c r="B47" s="10" t="s">
        <v>34</v>
      </c>
      <c r="C47" s="13">
        <f t="shared" si="38"/>
        <v>1</v>
      </c>
      <c r="D47" s="13">
        <f t="shared" si="39"/>
        <v>0</v>
      </c>
      <c r="E47" s="13">
        <f t="shared" si="40"/>
        <v>1</v>
      </c>
      <c r="F47" s="13">
        <f t="shared" si="41"/>
        <v>0</v>
      </c>
      <c r="G47" s="13">
        <f t="shared" si="42"/>
        <v>0</v>
      </c>
      <c r="H47" s="18"/>
      <c r="I47" s="18"/>
      <c r="J47" s="18"/>
      <c r="K47" s="13">
        <f t="shared" si="43"/>
        <v>0</v>
      </c>
      <c r="L47" s="18"/>
      <c r="M47" s="18"/>
      <c r="N47" s="18"/>
      <c r="O47" s="13">
        <f t="shared" si="44"/>
        <v>0</v>
      </c>
      <c r="P47" s="18"/>
      <c r="Q47" s="18"/>
      <c r="R47" s="18"/>
      <c r="S47" s="13">
        <f t="shared" si="45"/>
        <v>0</v>
      </c>
      <c r="T47" s="18"/>
      <c r="U47" s="18"/>
      <c r="V47" s="18"/>
      <c r="W47" s="13">
        <f t="shared" si="46"/>
        <v>1</v>
      </c>
      <c r="X47" s="18"/>
      <c r="Y47" s="18">
        <v>1</v>
      </c>
      <c r="Z47" s="18"/>
      <c r="AA47" s="13">
        <f t="shared" si="47"/>
        <v>0</v>
      </c>
      <c r="AB47" s="18"/>
      <c r="AC47" s="18"/>
      <c r="AD47" s="18"/>
      <c r="AE47" s="13">
        <f t="shared" si="48"/>
        <v>0</v>
      </c>
      <c r="AF47" s="18"/>
      <c r="AG47" s="18"/>
      <c r="AH47" s="18"/>
      <c r="AI47" s="18"/>
      <c r="AJ47" s="18"/>
      <c r="AK47" s="13">
        <f t="shared" si="49"/>
        <v>0</v>
      </c>
      <c r="AL47" s="10"/>
      <c r="AM47" s="10"/>
      <c r="AN47" s="10"/>
    </row>
    <row r="48" spans="1:40" s="11" customFormat="1" x14ac:dyDescent="0.3">
      <c r="A48" s="10">
        <f t="shared" si="50"/>
        <v>45</v>
      </c>
      <c r="B48" s="10" t="s">
        <v>38</v>
      </c>
      <c r="C48" s="13">
        <f t="shared" si="38"/>
        <v>1</v>
      </c>
      <c r="D48" s="13">
        <f t="shared" si="39"/>
        <v>1</v>
      </c>
      <c r="E48" s="13">
        <f t="shared" si="40"/>
        <v>0</v>
      </c>
      <c r="F48" s="13">
        <f t="shared" si="41"/>
        <v>0</v>
      </c>
      <c r="G48" s="13">
        <f t="shared" si="42"/>
        <v>0</v>
      </c>
      <c r="H48" s="18"/>
      <c r="I48" s="18"/>
      <c r="J48" s="18"/>
      <c r="K48" s="13">
        <f t="shared" si="43"/>
        <v>0</v>
      </c>
      <c r="L48" s="18"/>
      <c r="M48" s="18"/>
      <c r="N48" s="18"/>
      <c r="O48" s="13">
        <f t="shared" si="44"/>
        <v>0</v>
      </c>
      <c r="P48" s="18"/>
      <c r="Q48" s="18"/>
      <c r="R48" s="18"/>
      <c r="S48" s="13">
        <f t="shared" si="45"/>
        <v>1</v>
      </c>
      <c r="T48" s="18">
        <v>1</v>
      </c>
      <c r="U48" s="18"/>
      <c r="V48" s="18"/>
      <c r="W48" s="13">
        <f t="shared" si="46"/>
        <v>0</v>
      </c>
      <c r="X48" s="18"/>
      <c r="Y48" s="18"/>
      <c r="Z48" s="18"/>
      <c r="AA48" s="13">
        <f t="shared" si="47"/>
        <v>0</v>
      </c>
      <c r="AB48" s="18"/>
      <c r="AC48" s="18"/>
      <c r="AD48" s="18"/>
      <c r="AE48" s="13">
        <f t="shared" si="48"/>
        <v>0</v>
      </c>
      <c r="AF48" s="18"/>
      <c r="AG48" s="18"/>
      <c r="AH48" s="18"/>
      <c r="AI48" s="18"/>
      <c r="AJ48" s="18"/>
      <c r="AK48" s="13">
        <f t="shared" si="49"/>
        <v>0</v>
      </c>
      <c r="AL48" s="10"/>
      <c r="AM48" s="10"/>
      <c r="AN48" s="10"/>
    </row>
    <row r="49" spans="1:40" s="11" customFormat="1" x14ac:dyDescent="0.3">
      <c r="A49" s="10">
        <f t="shared" si="50"/>
        <v>46</v>
      </c>
      <c r="B49" s="10" t="s">
        <v>138</v>
      </c>
      <c r="C49" s="13">
        <f t="shared" si="38"/>
        <v>0</v>
      </c>
      <c r="D49" s="13">
        <f t="shared" si="39"/>
        <v>0</v>
      </c>
      <c r="E49" s="13">
        <f t="shared" si="40"/>
        <v>0</v>
      </c>
      <c r="F49" s="13">
        <f t="shared" si="41"/>
        <v>0</v>
      </c>
      <c r="G49" s="13">
        <f t="shared" si="42"/>
        <v>0</v>
      </c>
      <c r="H49" s="18"/>
      <c r="I49" s="18"/>
      <c r="J49" s="18"/>
      <c r="K49" s="13">
        <f t="shared" si="43"/>
        <v>0</v>
      </c>
      <c r="L49" s="18"/>
      <c r="M49" s="18"/>
      <c r="N49" s="18"/>
      <c r="O49" s="13">
        <f t="shared" si="44"/>
        <v>0</v>
      </c>
      <c r="P49" s="18"/>
      <c r="Q49" s="18"/>
      <c r="R49" s="18"/>
      <c r="S49" s="13">
        <f t="shared" si="45"/>
        <v>0</v>
      </c>
      <c r="T49" s="18"/>
      <c r="U49" s="18"/>
      <c r="V49" s="18"/>
      <c r="W49" s="13">
        <f t="shared" si="46"/>
        <v>0</v>
      </c>
      <c r="X49" s="18"/>
      <c r="Y49" s="18"/>
      <c r="Z49" s="18"/>
      <c r="AA49" s="13">
        <f t="shared" si="47"/>
        <v>0</v>
      </c>
      <c r="AB49" s="18"/>
      <c r="AC49" s="18"/>
      <c r="AD49" s="18"/>
      <c r="AE49" s="13">
        <f t="shared" si="48"/>
        <v>0</v>
      </c>
      <c r="AF49" s="18"/>
      <c r="AG49" s="18"/>
      <c r="AH49" s="18"/>
      <c r="AI49" s="18"/>
      <c r="AJ49" s="18"/>
      <c r="AK49" s="13">
        <f t="shared" si="49"/>
        <v>0</v>
      </c>
      <c r="AL49" s="10"/>
      <c r="AM49" s="10"/>
      <c r="AN49" s="10"/>
    </row>
    <row r="50" spans="1:40" s="11" customFormat="1" x14ac:dyDescent="0.3">
      <c r="A50" s="10">
        <f t="shared" si="50"/>
        <v>47</v>
      </c>
      <c r="B50" s="10" t="s">
        <v>27</v>
      </c>
      <c r="C50" s="13">
        <f t="shared" si="38"/>
        <v>1</v>
      </c>
      <c r="D50" s="13">
        <f t="shared" si="39"/>
        <v>0</v>
      </c>
      <c r="E50" s="13">
        <f t="shared" si="40"/>
        <v>1</v>
      </c>
      <c r="F50" s="13">
        <f t="shared" si="41"/>
        <v>0</v>
      </c>
      <c r="G50" s="13">
        <f t="shared" si="42"/>
        <v>0</v>
      </c>
      <c r="H50" s="18"/>
      <c r="I50" s="18"/>
      <c r="J50" s="18"/>
      <c r="K50" s="13">
        <f t="shared" si="43"/>
        <v>0</v>
      </c>
      <c r="L50" s="18"/>
      <c r="M50" s="18"/>
      <c r="N50" s="18"/>
      <c r="O50" s="13">
        <f t="shared" si="44"/>
        <v>0</v>
      </c>
      <c r="P50" s="18"/>
      <c r="Q50" s="18"/>
      <c r="R50" s="18"/>
      <c r="S50" s="13">
        <f t="shared" si="45"/>
        <v>0</v>
      </c>
      <c r="T50" s="18"/>
      <c r="U50" s="18"/>
      <c r="V50" s="18"/>
      <c r="W50" s="13">
        <f t="shared" si="46"/>
        <v>0</v>
      </c>
      <c r="X50" s="18"/>
      <c r="Y50" s="18"/>
      <c r="Z50" s="18"/>
      <c r="AA50" s="13">
        <f t="shared" si="47"/>
        <v>0</v>
      </c>
      <c r="AB50" s="18"/>
      <c r="AC50" s="18"/>
      <c r="AD50" s="18"/>
      <c r="AE50" s="13">
        <f t="shared" si="48"/>
        <v>1</v>
      </c>
      <c r="AF50" s="18"/>
      <c r="AG50" s="18">
        <v>1</v>
      </c>
      <c r="AH50" s="18"/>
      <c r="AI50" s="18"/>
      <c r="AJ50" s="18"/>
      <c r="AK50" s="13">
        <f t="shared" si="49"/>
        <v>0</v>
      </c>
      <c r="AL50" s="10"/>
      <c r="AM50" s="10"/>
      <c r="AN50" s="10"/>
    </row>
    <row r="51" spans="1:40" s="11" customFormat="1" x14ac:dyDescent="0.3">
      <c r="A51" s="10">
        <f t="shared" si="50"/>
        <v>48</v>
      </c>
      <c r="B51" s="10" t="s">
        <v>146</v>
      </c>
      <c r="C51" s="13">
        <f t="shared" si="38"/>
        <v>1</v>
      </c>
      <c r="D51" s="13">
        <f t="shared" si="39"/>
        <v>1</v>
      </c>
      <c r="E51" s="13">
        <f t="shared" si="40"/>
        <v>0</v>
      </c>
      <c r="F51" s="13">
        <f t="shared" si="41"/>
        <v>0</v>
      </c>
      <c r="G51" s="13">
        <f t="shared" si="42"/>
        <v>0</v>
      </c>
      <c r="H51" s="18"/>
      <c r="I51" s="18"/>
      <c r="J51" s="18"/>
      <c r="K51" s="13">
        <f t="shared" si="43"/>
        <v>0</v>
      </c>
      <c r="L51" s="18"/>
      <c r="M51" s="18"/>
      <c r="N51" s="18"/>
      <c r="O51" s="13">
        <f t="shared" si="44"/>
        <v>0</v>
      </c>
      <c r="P51" s="18"/>
      <c r="Q51" s="18"/>
      <c r="R51" s="18"/>
      <c r="S51" s="13">
        <f t="shared" si="45"/>
        <v>0</v>
      </c>
      <c r="T51" s="18"/>
      <c r="U51" s="18"/>
      <c r="V51" s="18"/>
      <c r="W51" s="13">
        <f t="shared" si="46"/>
        <v>0</v>
      </c>
      <c r="X51" s="18"/>
      <c r="Y51" s="18"/>
      <c r="Z51" s="18"/>
      <c r="AA51" s="13">
        <f t="shared" si="47"/>
        <v>0</v>
      </c>
      <c r="AB51" s="18"/>
      <c r="AC51" s="18"/>
      <c r="AD51" s="18"/>
      <c r="AE51" s="13">
        <f t="shared" si="48"/>
        <v>1</v>
      </c>
      <c r="AF51" s="18">
        <v>1</v>
      </c>
      <c r="AG51" s="18"/>
      <c r="AH51" s="18"/>
      <c r="AI51" s="18"/>
      <c r="AJ51" s="18"/>
      <c r="AK51" s="13">
        <f t="shared" si="49"/>
        <v>0</v>
      </c>
      <c r="AL51" s="10"/>
      <c r="AM51" s="10"/>
      <c r="AN51" s="10"/>
    </row>
    <row r="52" spans="1:40" s="11" customFormat="1" x14ac:dyDescent="0.3">
      <c r="A52" s="10">
        <f t="shared" si="50"/>
        <v>49</v>
      </c>
      <c r="B52" s="10" t="s">
        <v>54</v>
      </c>
      <c r="C52" s="13">
        <f t="shared" si="38"/>
        <v>3</v>
      </c>
      <c r="D52" s="13">
        <f t="shared" si="39"/>
        <v>1</v>
      </c>
      <c r="E52" s="13">
        <f t="shared" si="40"/>
        <v>1</v>
      </c>
      <c r="F52" s="13">
        <f t="shared" si="41"/>
        <v>1</v>
      </c>
      <c r="G52" s="13">
        <f t="shared" si="42"/>
        <v>0</v>
      </c>
      <c r="H52" s="18"/>
      <c r="I52" s="18"/>
      <c r="J52" s="18"/>
      <c r="K52" s="13">
        <f t="shared" si="43"/>
        <v>0</v>
      </c>
      <c r="L52" s="18"/>
      <c r="M52" s="18"/>
      <c r="N52" s="18"/>
      <c r="O52" s="13">
        <f t="shared" si="44"/>
        <v>0</v>
      </c>
      <c r="P52" s="18"/>
      <c r="Q52" s="18"/>
      <c r="R52" s="18"/>
      <c r="S52" s="13">
        <f t="shared" si="45"/>
        <v>0</v>
      </c>
      <c r="T52" s="18"/>
      <c r="U52" s="18"/>
      <c r="V52" s="18"/>
      <c r="W52" s="13">
        <f t="shared" si="46"/>
        <v>0</v>
      </c>
      <c r="X52" s="18"/>
      <c r="Y52" s="18"/>
      <c r="Z52" s="18"/>
      <c r="AA52" s="13">
        <f t="shared" si="47"/>
        <v>0</v>
      </c>
      <c r="AB52" s="18"/>
      <c r="AC52" s="18"/>
      <c r="AD52" s="18"/>
      <c r="AE52" s="13">
        <f t="shared" si="48"/>
        <v>3</v>
      </c>
      <c r="AF52" s="18">
        <v>1</v>
      </c>
      <c r="AG52" s="18">
        <v>1</v>
      </c>
      <c r="AH52" s="18"/>
      <c r="AI52" s="18"/>
      <c r="AJ52" s="18">
        <v>1</v>
      </c>
      <c r="AK52" s="13">
        <f t="shared" si="49"/>
        <v>0</v>
      </c>
      <c r="AL52" s="10"/>
      <c r="AM52" s="10"/>
      <c r="AN52" s="10"/>
    </row>
    <row r="53" spans="1:40" s="11" customFormat="1" x14ac:dyDescent="0.3">
      <c r="A53" s="10">
        <f t="shared" si="50"/>
        <v>50</v>
      </c>
      <c r="B53" s="10" t="s">
        <v>80</v>
      </c>
      <c r="C53" s="13">
        <f t="shared" si="38"/>
        <v>1</v>
      </c>
      <c r="D53" s="13">
        <f t="shared" si="39"/>
        <v>0</v>
      </c>
      <c r="E53" s="13">
        <f t="shared" si="40"/>
        <v>1</v>
      </c>
      <c r="F53" s="13">
        <f t="shared" si="41"/>
        <v>0</v>
      </c>
      <c r="G53" s="13">
        <f t="shared" si="42"/>
        <v>0</v>
      </c>
      <c r="H53" s="18"/>
      <c r="I53" s="18"/>
      <c r="J53" s="18"/>
      <c r="K53" s="13">
        <f t="shared" si="43"/>
        <v>0</v>
      </c>
      <c r="L53" s="18"/>
      <c r="M53" s="18"/>
      <c r="N53" s="18"/>
      <c r="O53" s="13">
        <f t="shared" si="44"/>
        <v>0</v>
      </c>
      <c r="P53" s="18"/>
      <c r="Q53" s="18"/>
      <c r="R53" s="18"/>
      <c r="S53" s="13">
        <f t="shared" si="45"/>
        <v>0</v>
      </c>
      <c r="T53" s="18"/>
      <c r="U53" s="18"/>
      <c r="V53" s="18"/>
      <c r="W53" s="13">
        <f t="shared" si="46"/>
        <v>0</v>
      </c>
      <c r="X53" s="18"/>
      <c r="Y53" s="18"/>
      <c r="Z53" s="18"/>
      <c r="AA53" s="13">
        <f t="shared" si="47"/>
        <v>0</v>
      </c>
      <c r="AB53" s="18"/>
      <c r="AC53" s="18"/>
      <c r="AD53" s="18"/>
      <c r="AE53" s="13">
        <f t="shared" si="48"/>
        <v>1</v>
      </c>
      <c r="AF53" s="18"/>
      <c r="AG53" s="18">
        <v>1</v>
      </c>
      <c r="AH53" s="18"/>
      <c r="AI53" s="18"/>
      <c r="AJ53" s="18"/>
      <c r="AK53" s="13">
        <f t="shared" si="49"/>
        <v>0</v>
      </c>
      <c r="AL53" s="10"/>
      <c r="AM53" s="10"/>
      <c r="AN53" s="10"/>
    </row>
    <row r="54" spans="1:40" s="11" customFormat="1" x14ac:dyDescent="0.3">
      <c r="A54" s="10">
        <f t="shared" si="50"/>
        <v>51</v>
      </c>
      <c r="B54" s="10" t="s">
        <v>83</v>
      </c>
      <c r="C54" s="13">
        <f t="shared" si="38"/>
        <v>1</v>
      </c>
      <c r="D54" s="13">
        <f t="shared" si="39"/>
        <v>0</v>
      </c>
      <c r="E54" s="13">
        <f t="shared" si="40"/>
        <v>0</v>
      </c>
      <c r="F54" s="13">
        <f t="shared" si="41"/>
        <v>0</v>
      </c>
      <c r="G54" s="13">
        <f t="shared" si="42"/>
        <v>0</v>
      </c>
      <c r="H54" s="18"/>
      <c r="I54" s="18"/>
      <c r="J54" s="18"/>
      <c r="K54" s="13">
        <f t="shared" si="43"/>
        <v>0</v>
      </c>
      <c r="L54" s="18"/>
      <c r="M54" s="18"/>
      <c r="N54" s="18"/>
      <c r="O54" s="13">
        <f t="shared" si="44"/>
        <v>0</v>
      </c>
      <c r="P54" s="18"/>
      <c r="Q54" s="18"/>
      <c r="R54" s="18"/>
      <c r="S54" s="13">
        <f t="shared" si="45"/>
        <v>0</v>
      </c>
      <c r="T54" s="18"/>
      <c r="U54" s="18"/>
      <c r="V54" s="18"/>
      <c r="W54" s="13">
        <f t="shared" si="46"/>
        <v>0</v>
      </c>
      <c r="X54" s="18"/>
      <c r="Y54" s="18"/>
      <c r="Z54" s="18"/>
      <c r="AA54" s="13">
        <f t="shared" si="47"/>
        <v>0</v>
      </c>
      <c r="AB54" s="18"/>
      <c r="AC54" s="18"/>
      <c r="AD54" s="18"/>
      <c r="AE54" s="13">
        <f t="shared" si="48"/>
        <v>1</v>
      </c>
      <c r="AF54" s="18"/>
      <c r="AG54" s="18"/>
      <c r="AH54" s="18">
        <v>1</v>
      </c>
      <c r="AI54" s="18"/>
      <c r="AJ54" s="18"/>
      <c r="AK54" s="13">
        <f t="shared" si="49"/>
        <v>0</v>
      </c>
      <c r="AL54" s="10"/>
      <c r="AM54" s="10"/>
      <c r="AN54" s="10"/>
    </row>
    <row r="55" spans="1:40" s="11" customFormat="1" x14ac:dyDescent="0.3">
      <c r="A55" s="10">
        <f t="shared" si="50"/>
        <v>52</v>
      </c>
      <c r="B55" s="10" t="s">
        <v>164</v>
      </c>
      <c r="C55" s="13">
        <f t="shared" si="38"/>
        <v>0</v>
      </c>
      <c r="D55" s="13">
        <f t="shared" si="39"/>
        <v>0</v>
      </c>
      <c r="E55" s="13">
        <f t="shared" si="40"/>
        <v>0</v>
      </c>
      <c r="F55" s="13">
        <f t="shared" si="41"/>
        <v>0</v>
      </c>
      <c r="G55" s="13">
        <f t="shared" si="42"/>
        <v>0</v>
      </c>
      <c r="H55" s="18"/>
      <c r="I55" s="18"/>
      <c r="J55" s="18"/>
      <c r="K55" s="13">
        <f t="shared" si="43"/>
        <v>0</v>
      </c>
      <c r="L55" s="18"/>
      <c r="M55" s="18"/>
      <c r="N55" s="18"/>
      <c r="O55" s="13">
        <f t="shared" si="44"/>
        <v>0</v>
      </c>
      <c r="P55" s="18"/>
      <c r="Q55" s="18"/>
      <c r="R55" s="18"/>
      <c r="S55" s="13">
        <f t="shared" si="45"/>
        <v>0</v>
      </c>
      <c r="T55" s="18"/>
      <c r="U55" s="18"/>
      <c r="V55" s="18"/>
      <c r="W55" s="13">
        <f t="shared" si="46"/>
        <v>0</v>
      </c>
      <c r="X55" s="18"/>
      <c r="Y55" s="18"/>
      <c r="Z55" s="18"/>
      <c r="AA55" s="13">
        <f t="shared" si="47"/>
        <v>0</v>
      </c>
      <c r="AB55" s="18"/>
      <c r="AC55" s="18"/>
      <c r="AD55" s="18"/>
      <c r="AE55" s="13">
        <f t="shared" si="48"/>
        <v>0</v>
      </c>
      <c r="AF55" s="18"/>
      <c r="AG55" s="18"/>
      <c r="AH55" s="18"/>
      <c r="AI55" s="18"/>
      <c r="AJ55" s="18"/>
      <c r="AK55" s="13">
        <f t="shared" si="49"/>
        <v>0</v>
      </c>
      <c r="AL55" s="10"/>
      <c r="AM55" s="10"/>
      <c r="AN55" s="10"/>
    </row>
    <row r="56" spans="1:40" s="11" customFormat="1" x14ac:dyDescent="0.3">
      <c r="A56" s="10">
        <f t="shared" si="50"/>
        <v>53</v>
      </c>
      <c r="B56" s="10" t="s">
        <v>86</v>
      </c>
      <c r="C56" s="13">
        <f t="shared" si="38"/>
        <v>2</v>
      </c>
      <c r="D56" s="13">
        <f t="shared" si="39"/>
        <v>1</v>
      </c>
      <c r="E56" s="13">
        <f t="shared" si="40"/>
        <v>1</v>
      </c>
      <c r="F56" s="13">
        <f t="shared" si="41"/>
        <v>0</v>
      </c>
      <c r="G56" s="13">
        <f t="shared" si="42"/>
        <v>0</v>
      </c>
      <c r="H56" s="18"/>
      <c r="I56" s="18"/>
      <c r="J56" s="18"/>
      <c r="K56" s="13">
        <f t="shared" si="43"/>
        <v>0</v>
      </c>
      <c r="L56" s="18"/>
      <c r="M56" s="18"/>
      <c r="N56" s="18"/>
      <c r="O56" s="13">
        <f t="shared" si="44"/>
        <v>0</v>
      </c>
      <c r="P56" s="18"/>
      <c r="Q56" s="18"/>
      <c r="R56" s="18"/>
      <c r="S56" s="13">
        <f t="shared" si="45"/>
        <v>0</v>
      </c>
      <c r="T56" s="18"/>
      <c r="U56" s="18"/>
      <c r="V56" s="18"/>
      <c r="W56" s="13">
        <f t="shared" si="46"/>
        <v>0</v>
      </c>
      <c r="X56" s="18"/>
      <c r="Y56" s="18"/>
      <c r="Z56" s="18"/>
      <c r="AA56" s="13">
        <f t="shared" si="47"/>
        <v>0</v>
      </c>
      <c r="AB56" s="18"/>
      <c r="AC56" s="18"/>
      <c r="AD56" s="18"/>
      <c r="AE56" s="13">
        <f t="shared" si="48"/>
        <v>0</v>
      </c>
      <c r="AF56" s="18"/>
      <c r="AG56" s="18"/>
      <c r="AH56" s="18"/>
      <c r="AI56" s="18"/>
      <c r="AJ56" s="18"/>
      <c r="AK56" s="13">
        <f t="shared" si="49"/>
        <v>2</v>
      </c>
      <c r="AL56" s="10">
        <v>1</v>
      </c>
      <c r="AM56" s="10">
        <v>1</v>
      </c>
      <c r="AN56" s="10"/>
    </row>
    <row r="57" spans="1:40" s="11" customFormat="1" x14ac:dyDescent="0.3">
      <c r="A57" s="10">
        <f t="shared" si="50"/>
        <v>54</v>
      </c>
      <c r="B57" s="10" t="s">
        <v>191</v>
      </c>
      <c r="C57" s="13">
        <f t="shared" si="38"/>
        <v>1</v>
      </c>
      <c r="D57" s="13">
        <f t="shared" si="39"/>
        <v>0</v>
      </c>
      <c r="E57" s="13">
        <f t="shared" si="40"/>
        <v>1</v>
      </c>
      <c r="F57" s="13">
        <f t="shared" si="41"/>
        <v>0</v>
      </c>
      <c r="G57" s="13">
        <f t="shared" si="42"/>
        <v>0</v>
      </c>
      <c r="H57" s="18"/>
      <c r="I57" s="18"/>
      <c r="J57" s="18"/>
      <c r="K57" s="13">
        <f t="shared" si="43"/>
        <v>0</v>
      </c>
      <c r="L57" s="18"/>
      <c r="M57" s="18"/>
      <c r="N57" s="18"/>
      <c r="O57" s="13">
        <f t="shared" si="44"/>
        <v>0</v>
      </c>
      <c r="P57" s="18"/>
      <c r="Q57" s="18"/>
      <c r="R57" s="18"/>
      <c r="S57" s="13">
        <f t="shared" si="45"/>
        <v>0</v>
      </c>
      <c r="T57" s="18"/>
      <c r="U57" s="18"/>
      <c r="V57" s="18"/>
      <c r="W57" s="13">
        <f t="shared" si="46"/>
        <v>0</v>
      </c>
      <c r="X57" s="18"/>
      <c r="Y57" s="18"/>
      <c r="Z57" s="18"/>
      <c r="AA57" s="13">
        <f t="shared" si="47"/>
        <v>0</v>
      </c>
      <c r="AB57" s="18"/>
      <c r="AC57" s="18"/>
      <c r="AD57" s="18"/>
      <c r="AE57" s="13">
        <f t="shared" si="48"/>
        <v>0</v>
      </c>
      <c r="AF57" s="18"/>
      <c r="AG57" s="18"/>
      <c r="AH57" s="18"/>
      <c r="AI57" s="18"/>
      <c r="AJ57" s="18"/>
      <c r="AK57" s="13">
        <f t="shared" si="49"/>
        <v>1</v>
      </c>
      <c r="AL57" s="10"/>
      <c r="AM57" s="10">
        <v>1</v>
      </c>
      <c r="AN57" s="10"/>
    </row>
    <row r="58" spans="1:40" s="11" customFormat="1" x14ac:dyDescent="0.3">
      <c r="A58" s="10">
        <f t="shared" si="50"/>
        <v>55</v>
      </c>
      <c r="B58" s="10" t="s">
        <v>192</v>
      </c>
      <c r="C58" s="13">
        <f t="shared" si="38"/>
        <v>2</v>
      </c>
      <c r="D58" s="13">
        <f t="shared" si="39"/>
        <v>1</v>
      </c>
      <c r="E58" s="13">
        <f t="shared" si="40"/>
        <v>0</v>
      </c>
      <c r="F58" s="13">
        <f t="shared" si="41"/>
        <v>1</v>
      </c>
      <c r="G58" s="13">
        <f t="shared" si="42"/>
        <v>0</v>
      </c>
      <c r="H58" s="18"/>
      <c r="I58" s="18"/>
      <c r="J58" s="18"/>
      <c r="K58" s="13">
        <f t="shared" si="43"/>
        <v>0</v>
      </c>
      <c r="L58" s="18"/>
      <c r="M58" s="18"/>
      <c r="N58" s="18"/>
      <c r="O58" s="13">
        <f t="shared" si="44"/>
        <v>0</v>
      </c>
      <c r="P58" s="18"/>
      <c r="Q58" s="18"/>
      <c r="R58" s="18"/>
      <c r="S58" s="13">
        <f t="shared" si="45"/>
        <v>0</v>
      </c>
      <c r="T58" s="18"/>
      <c r="U58" s="18"/>
      <c r="V58" s="18"/>
      <c r="W58" s="13">
        <f t="shared" si="46"/>
        <v>0</v>
      </c>
      <c r="X58" s="18"/>
      <c r="Y58" s="18"/>
      <c r="Z58" s="18"/>
      <c r="AA58" s="13">
        <f t="shared" si="47"/>
        <v>0</v>
      </c>
      <c r="AB58" s="18"/>
      <c r="AC58" s="18"/>
      <c r="AD58" s="18"/>
      <c r="AE58" s="13">
        <f t="shared" si="48"/>
        <v>0</v>
      </c>
      <c r="AF58" s="18"/>
      <c r="AG58" s="18"/>
      <c r="AH58" s="18"/>
      <c r="AI58" s="18"/>
      <c r="AJ58" s="18"/>
      <c r="AK58" s="13">
        <f t="shared" si="49"/>
        <v>2</v>
      </c>
      <c r="AL58" s="10">
        <v>1</v>
      </c>
      <c r="AM58" s="10"/>
      <c r="AN58" s="10">
        <v>1</v>
      </c>
    </row>
    <row r="59" spans="1:40" s="9" customFormat="1" x14ac:dyDescent="0.3">
      <c r="A59" s="7"/>
      <c r="B59" s="12" t="s">
        <v>57</v>
      </c>
      <c r="C59" s="7">
        <f t="shared" ref="C59:H59" si="51">SUM(C4:C58)</f>
        <v>174</v>
      </c>
      <c r="D59" s="7">
        <f t="shared" ref="D59" si="52">SUM(D4:D58)</f>
        <v>66</v>
      </c>
      <c r="E59" s="7">
        <f t="shared" ref="E59" si="53">SUM(E4:E58)</f>
        <v>68</v>
      </c>
      <c r="F59" s="7">
        <f t="shared" ref="F59" si="54">SUM(F4:F58)</f>
        <v>30</v>
      </c>
      <c r="G59" s="7">
        <f t="shared" si="51"/>
        <v>11</v>
      </c>
      <c r="H59" s="7">
        <f t="shared" si="51"/>
        <v>5</v>
      </c>
      <c r="I59" s="7">
        <f>SUM(I4:I58)</f>
        <v>5</v>
      </c>
      <c r="J59" s="7">
        <f t="shared" ref="J59:AN59" si="55">SUM(J4:J58)</f>
        <v>1</v>
      </c>
      <c r="K59" s="7">
        <f t="shared" si="55"/>
        <v>46</v>
      </c>
      <c r="L59" s="7">
        <f t="shared" si="55"/>
        <v>20</v>
      </c>
      <c r="M59" s="7">
        <f t="shared" si="55"/>
        <v>18</v>
      </c>
      <c r="N59" s="7">
        <f t="shared" si="55"/>
        <v>8</v>
      </c>
      <c r="O59" s="7">
        <f t="shared" si="55"/>
        <v>43</v>
      </c>
      <c r="P59" s="7">
        <f t="shared" si="55"/>
        <v>20</v>
      </c>
      <c r="Q59" s="7">
        <f t="shared" si="55"/>
        <v>18</v>
      </c>
      <c r="R59" s="7">
        <f t="shared" si="55"/>
        <v>5</v>
      </c>
      <c r="S59" s="7">
        <f t="shared" si="55"/>
        <v>18</v>
      </c>
      <c r="T59" s="7">
        <f t="shared" si="55"/>
        <v>4</v>
      </c>
      <c r="U59" s="7">
        <f t="shared" si="55"/>
        <v>7</v>
      </c>
      <c r="V59" s="7">
        <f t="shared" si="55"/>
        <v>7</v>
      </c>
      <c r="W59" s="7">
        <f t="shared" si="55"/>
        <v>7</v>
      </c>
      <c r="X59" s="7">
        <f t="shared" si="55"/>
        <v>3</v>
      </c>
      <c r="Y59" s="7">
        <f t="shared" si="55"/>
        <v>3</v>
      </c>
      <c r="Z59" s="7">
        <f t="shared" si="55"/>
        <v>1</v>
      </c>
      <c r="AA59" s="7">
        <f t="shared" si="55"/>
        <v>3</v>
      </c>
      <c r="AB59" s="7">
        <f t="shared" si="55"/>
        <v>1</v>
      </c>
      <c r="AC59" s="7">
        <f t="shared" si="55"/>
        <v>2</v>
      </c>
      <c r="AD59" s="7">
        <f t="shared" si="55"/>
        <v>0</v>
      </c>
      <c r="AE59" s="7">
        <f t="shared" si="55"/>
        <v>27</v>
      </c>
      <c r="AF59" s="7">
        <f t="shared" si="55"/>
        <v>6</v>
      </c>
      <c r="AG59" s="7">
        <f t="shared" si="55"/>
        <v>7</v>
      </c>
      <c r="AH59" s="7">
        <f t="shared" ref="AH59:AI59" si="56">SUM(AH4:AH58)</f>
        <v>5</v>
      </c>
      <c r="AI59" s="7">
        <f t="shared" si="56"/>
        <v>5</v>
      </c>
      <c r="AJ59" s="7">
        <f t="shared" si="55"/>
        <v>4</v>
      </c>
      <c r="AK59" s="7">
        <f t="shared" si="55"/>
        <v>19</v>
      </c>
      <c r="AL59" s="7">
        <f t="shared" si="55"/>
        <v>7</v>
      </c>
      <c r="AM59" s="7">
        <f t="shared" si="55"/>
        <v>8</v>
      </c>
      <c r="AN59" s="7">
        <f t="shared" si="55"/>
        <v>4</v>
      </c>
    </row>
  </sheetData>
  <mergeCells count="20">
    <mergeCell ref="W1:W2"/>
    <mergeCell ref="A1:A2"/>
    <mergeCell ref="B1:B2"/>
    <mergeCell ref="C1:C2"/>
    <mergeCell ref="G1:G2"/>
    <mergeCell ref="H1:J1"/>
    <mergeCell ref="K1:K2"/>
    <mergeCell ref="D1:F1"/>
    <mergeCell ref="L1:N1"/>
    <mergeCell ref="O1:O2"/>
    <mergeCell ref="P1:R1"/>
    <mergeCell ref="S1:S2"/>
    <mergeCell ref="T1:V1"/>
    <mergeCell ref="AL1:AN1"/>
    <mergeCell ref="X1:Z1"/>
    <mergeCell ref="AA1:AA2"/>
    <mergeCell ref="AB1:AD1"/>
    <mergeCell ref="AE1:AE2"/>
    <mergeCell ref="AF1:AJ1"/>
    <mergeCell ref="AK1:AK2"/>
  </mergeCells>
  <pageMargins left="0.70866141732283472" right="0.51181102362204722" top="0.94488188976377963" bottom="0.9448818897637796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8B38-7A40-47F6-A9A3-FA411B3BB070}">
  <dimension ref="A1:AQ22"/>
  <sheetViews>
    <sheetView workbookViewId="0">
      <pane xSplit="8" ySplit="3" topLeftCell="AO4" activePane="bottomRight" state="frozen"/>
      <selection pane="topRight" activeCell="G1" sqref="G1"/>
      <selection pane="bottomLeft" activeCell="A4" sqref="A4"/>
      <selection pane="bottomRight" activeCell="U22" sqref="U22"/>
    </sheetView>
  </sheetViews>
  <sheetFormatPr defaultRowHeight="14.4" x14ac:dyDescent="0.3"/>
  <cols>
    <col min="1" max="1" width="4.6640625" customWidth="1"/>
    <col min="2" max="2" width="20" customWidth="1"/>
    <col min="3" max="42" width="4.77734375" customWidth="1"/>
    <col min="43" max="43" width="12.33203125" customWidth="1"/>
  </cols>
  <sheetData>
    <row r="1" spans="1:43" ht="14.4" customHeight="1" x14ac:dyDescent="0.3">
      <c r="A1" s="52" t="s">
        <v>0</v>
      </c>
      <c r="B1" s="52" t="s">
        <v>1</v>
      </c>
      <c r="C1" s="43" t="s">
        <v>85</v>
      </c>
      <c r="D1" s="51" t="s">
        <v>236</v>
      </c>
      <c r="E1" s="51"/>
      <c r="F1" s="51"/>
      <c r="G1" s="51"/>
      <c r="H1" s="51"/>
      <c r="I1" s="43" t="s">
        <v>18</v>
      </c>
      <c r="J1" s="51" t="s">
        <v>43</v>
      </c>
      <c r="K1" s="51"/>
      <c r="L1" s="51"/>
      <c r="M1" s="43" t="s">
        <v>18</v>
      </c>
      <c r="N1" s="51" t="s">
        <v>58</v>
      </c>
      <c r="O1" s="51"/>
      <c r="P1" s="51"/>
      <c r="Q1" s="43" t="s">
        <v>18</v>
      </c>
      <c r="R1" s="51" t="s">
        <v>59</v>
      </c>
      <c r="S1" s="51"/>
      <c r="T1" s="51"/>
      <c r="U1" s="43" t="s">
        <v>18</v>
      </c>
      <c r="V1" s="51" t="s">
        <v>253</v>
      </c>
      <c r="W1" s="51"/>
      <c r="X1" s="51"/>
      <c r="Y1" s="43" t="s">
        <v>18</v>
      </c>
      <c r="Z1" s="51" t="s">
        <v>173</v>
      </c>
      <c r="AA1" s="51"/>
      <c r="AB1" s="51"/>
      <c r="AC1" s="43" t="s">
        <v>18</v>
      </c>
      <c r="AD1" s="53" t="s">
        <v>247</v>
      </c>
      <c r="AE1" s="55"/>
      <c r="AF1" s="54"/>
      <c r="AG1" s="43" t="s">
        <v>18</v>
      </c>
      <c r="AH1" s="51" t="s">
        <v>252</v>
      </c>
      <c r="AI1" s="51"/>
      <c r="AJ1" s="51"/>
      <c r="AK1" s="51"/>
      <c r="AL1" s="51"/>
      <c r="AM1" s="43" t="s">
        <v>18</v>
      </c>
      <c r="AN1" s="51" t="s">
        <v>179</v>
      </c>
      <c r="AO1" s="51"/>
      <c r="AP1" s="51"/>
      <c r="AQ1" s="52" t="s">
        <v>46</v>
      </c>
    </row>
    <row r="2" spans="1:43" ht="53.4" customHeight="1" x14ac:dyDescent="0.3">
      <c r="A2" s="52"/>
      <c r="B2" s="52"/>
      <c r="C2" s="43"/>
      <c r="D2" s="38">
        <v>1</v>
      </c>
      <c r="E2" s="38">
        <v>2</v>
      </c>
      <c r="F2" s="38">
        <v>3</v>
      </c>
      <c r="G2" s="38">
        <v>4</v>
      </c>
      <c r="H2" s="38">
        <v>5</v>
      </c>
      <c r="I2" s="43"/>
      <c r="J2" s="38">
        <v>1</v>
      </c>
      <c r="K2" s="38">
        <v>2</v>
      </c>
      <c r="L2" s="38">
        <v>3</v>
      </c>
      <c r="M2" s="43"/>
      <c r="N2" s="38">
        <v>1</v>
      </c>
      <c r="O2" s="38">
        <v>2</v>
      </c>
      <c r="P2" s="38">
        <v>3</v>
      </c>
      <c r="Q2" s="43"/>
      <c r="R2" s="38">
        <v>1</v>
      </c>
      <c r="S2" s="38">
        <v>2</v>
      </c>
      <c r="T2" s="38">
        <v>3</v>
      </c>
      <c r="U2" s="43"/>
      <c r="V2" s="38">
        <v>1</v>
      </c>
      <c r="W2" s="38">
        <v>2</v>
      </c>
      <c r="X2" s="38">
        <v>3</v>
      </c>
      <c r="Y2" s="43"/>
      <c r="Z2" s="38">
        <v>1</v>
      </c>
      <c r="AA2" s="38">
        <v>2</v>
      </c>
      <c r="AB2" s="38">
        <v>3</v>
      </c>
      <c r="AC2" s="43"/>
      <c r="AD2" s="38">
        <v>1</v>
      </c>
      <c r="AE2" s="38">
        <v>2</v>
      </c>
      <c r="AF2" s="38">
        <v>3</v>
      </c>
      <c r="AG2" s="43"/>
      <c r="AH2" s="38">
        <v>1</v>
      </c>
      <c r="AI2" s="38">
        <v>2</v>
      </c>
      <c r="AJ2" s="38">
        <v>3</v>
      </c>
      <c r="AK2" s="38">
        <v>4</v>
      </c>
      <c r="AL2" s="38">
        <v>5</v>
      </c>
      <c r="AM2" s="43"/>
      <c r="AN2" s="38">
        <v>1</v>
      </c>
      <c r="AO2" s="38">
        <v>2</v>
      </c>
      <c r="AP2" s="38">
        <v>3</v>
      </c>
      <c r="AQ2" s="52"/>
    </row>
    <row r="3" spans="1:43" x14ac:dyDescent="0.3">
      <c r="A3" s="39">
        <v>1</v>
      </c>
      <c r="B3" s="39">
        <f>A3+1</f>
        <v>2</v>
      </c>
      <c r="C3" s="39">
        <f t="shared" ref="C3:AP3" si="0">B3+1</f>
        <v>3</v>
      </c>
      <c r="D3" s="39">
        <f t="shared" si="0"/>
        <v>4</v>
      </c>
      <c r="E3" s="39">
        <f t="shared" si="0"/>
        <v>5</v>
      </c>
      <c r="F3" s="41">
        <f t="shared" ref="F3" si="1">E3+1</f>
        <v>6</v>
      </c>
      <c r="G3" s="41">
        <f t="shared" ref="G3" si="2">F3+1</f>
        <v>7</v>
      </c>
      <c r="H3" s="41">
        <f t="shared" ref="H3" si="3">G3+1</f>
        <v>8</v>
      </c>
      <c r="I3" s="41">
        <f t="shared" ref="I3" si="4">H3+1</f>
        <v>9</v>
      </c>
      <c r="J3" s="41">
        <f t="shared" ref="J3" si="5">I3+1</f>
        <v>10</v>
      </c>
      <c r="K3" s="39">
        <f t="shared" si="0"/>
        <v>11</v>
      </c>
      <c r="L3" s="39">
        <f t="shared" si="0"/>
        <v>12</v>
      </c>
      <c r="M3" s="39">
        <f t="shared" si="0"/>
        <v>13</v>
      </c>
      <c r="N3" s="39">
        <f t="shared" si="0"/>
        <v>14</v>
      </c>
      <c r="O3" s="39">
        <f t="shared" si="0"/>
        <v>15</v>
      </c>
      <c r="P3" s="39">
        <f t="shared" si="0"/>
        <v>16</v>
      </c>
      <c r="Q3" s="39">
        <f t="shared" si="0"/>
        <v>17</v>
      </c>
      <c r="R3" s="39">
        <f t="shared" si="0"/>
        <v>18</v>
      </c>
      <c r="S3" s="39">
        <f t="shared" si="0"/>
        <v>19</v>
      </c>
      <c r="T3" s="39">
        <f t="shared" si="0"/>
        <v>20</v>
      </c>
      <c r="U3" s="39">
        <f t="shared" si="0"/>
        <v>21</v>
      </c>
      <c r="V3" s="39">
        <f t="shared" si="0"/>
        <v>22</v>
      </c>
      <c r="W3" s="39">
        <f t="shared" si="0"/>
        <v>23</v>
      </c>
      <c r="X3" s="39">
        <f t="shared" si="0"/>
        <v>24</v>
      </c>
      <c r="Y3" s="39">
        <f t="shared" si="0"/>
        <v>25</v>
      </c>
      <c r="Z3" s="39">
        <f t="shared" si="0"/>
        <v>26</v>
      </c>
      <c r="AA3" s="39">
        <f t="shared" si="0"/>
        <v>27</v>
      </c>
      <c r="AB3" s="39">
        <f t="shared" si="0"/>
        <v>28</v>
      </c>
      <c r="AC3" s="39">
        <f t="shared" si="0"/>
        <v>29</v>
      </c>
      <c r="AD3" s="39">
        <f t="shared" si="0"/>
        <v>30</v>
      </c>
      <c r="AE3" s="39">
        <f t="shared" si="0"/>
        <v>31</v>
      </c>
      <c r="AF3" s="39">
        <f t="shared" si="0"/>
        <v>32</v>
      </c>
      <c r="AG3" s="39">
        <f t="shared" si="0"/>
        <v>33</v>
      </c>
      <c r="AH3" s="39">
        <f t="shared" si="0"/>
        <v>34</v>
      </c>
      <c r="AI3" s="39">
        <f t="shared" si="0"/>
        <v>35</v>
      </c>
      <c r="AJ3" s="41">
        <f t="shared" ref="AJ3:AK3" si="6">AG3+1</f>
        <v>34</v>
      </c>
      <c r="AK3" s="41">
        <f t="shared" si="6"/>
        <v>35</v>
      </c>
      <c r="AL3" s="39">
        <f>AI3+1</f>
        <v>36</v>
      </c>
      <c r="AM3" s="39">
        <f t="shared" si="0"/>
        <v>37</v>
      </c>
      <c r="AN3" s="39">
        <f t="shared" si="0"/>
        <v>38</v>
      </c>
      <c r="AO3" s="39">
        <f t="shared" si="0"/>
        <v>39</v>
      </c>
      <c r="AP3" s="39">
        <f t="shared" si="0"/>
        <v>40</v>
      </c>
      <c r="AQ3" s="39">
        <f>AP3+1</f>
        <v>41</v>
      </c>
    </row>
    <row r="4" spans="1:43" s="6" customFormat="1" x14ac:dyDescent="0.3">
      <c r="A4" s="3">
        <v>1</v>
      </c>
      <c r="B4" s="3" t="s">
        <v>93</v>
      </c>
      <c r="C4" s="22">
        <f>SUM(D4:H4)</f>
        <v>12</v>
      </c>
      <c r="D4" s="22">
        <f t="shared" ref="D4" si="7">SUM(J4,N4,R4,V4,Z4,AD4,AH4,AN4)</f>
        <v>2</v>
      </c>
      <c r="E4" s="22">
        <f t="shared" ref="E4:F4" si="8">SUM(K4,O4,S4,W4,AA4,AE4,AI4,AO4)</f>
        <v>8</v>
      </c>
      <c r="F4" s="22">
        <f t="shared" si="8"/>
        <v>2</v>
      </c>
      <c r="G4" s="22">
        <f>SUM(AK4)</f>
        <v>0</v>
      </c>
      <c r="H4" s="22">
        <f>SUM(AL4)</f>
        <v>0</v>
      </c>
      <c r="I4" s="22">
        <f t="shared" ref="I4" si="9">SUM(J4:L4)</f>
        <v>0</v>
      </c>
      <c r="J4" s="22"/>
      <c r="K4" s="22"/>
      <c r="L4" s="22"/>
      <c r="M4" s="22">
        <f t="shared" ref="M4" si="10">SUM(N4:P4)</f>
        <v>2</v>
      </c>
      <c r="N4" s="22"/>
      <c r="O4" s="22">
        <v>2</v>
      </c>
      <c r="P4" s="22"/>
      <c r="Q4" s="22">
        <f t="shared" ref="Q4" si="11">SUM(R4:T4)</f>
        <v>3</v>
      </c>
      <c r="R4" s="22">
        <v>1</v>
      </c>
      <c r="S4" s="22">
        <v>1</v>
      </c>
      <c r="T4" s="22">
        <v>1</v>
      </c>
      <c r="U4" s="22">
        <f t="shared" ref="U4" si="12">SUM(V4:X4)</f>
        <v>3</v>
      </c>
      <c r="V4" s="22">
        <v>1</v>
      </c>
      <c r="W4" s="22">
        <v>2</v>
      </c>
      <c r="X4" s="22"/>
      <c r="Y4" s="22">
        <f t="shared" ref="Y4" si="13">SUM(Z4:AB4)</f>
        <v>1</v>
      </c>
      <c r="Z4" s="22"/>
      <c r="AA4" s="22">
        <v>1</v>
      </c>
      <c r="AB4" s="22"/>
      <c r="AC4" s="22">
        <f t="shared" ref="AC4" si="14">SUM(AD4:AF4)</f>
        <v>0</v>
      </c>
      <c r="AD4" s="22"/>
      <c r="AE4" s="22"/>
      <c r="AF4" s="22"/>
      <c r="AG4" s="22">
        <f t="shared" ref="AG4" si="15">SUM(AH4:AL4)</f>
        <v>3</v>
      </c>
      <c r="AH4" s="22"/>
      <c r="AI4" s="22">
        <v>2</v>
      </c>
      <c r="AJ4" s="22">
        <v>1</v>
      </c>
      <c r="AK4" s="22"/>
      <c r="AL4" s="22"/>
      <c r="AM4" s="22">
        <f t="shared" ref="AM4" si="16">SUM(AN4:AP4)</f>
        <v>0</v>
      </c>
      <c r="AN4" s="3"/>
      <c r="AO4" s="3"/>
      <c r="AP4" s="3"/>
      <c r="AQ4" s="3" t="s">
        <v>240</v>
      </c>
    </row>
    <row r="5" spans="1:43" s="26" customFormat="1" x14ac:dyDescent="0.3">
      <c r="A5" s="25">
        <f>A4+1</f>
        <v>2</v>
      </c>
      <c r="B5" s="25" t="s">
        <v>24</v>
      </c>
      <c r="C5" s="23">
        <f>SUM(I5,M5,Q5,U5,Y5,AC5,AG5,AM5)</f>
        <v>10</v>
      </c>
      <c r="D5" s="23">
        <f t="shared" ref="D5:D9" si="17">SUM(J5,N5,R5,V5,Z5,AD5,AH5,AN5)</f>
        <v>8</v>
      </c>
      <c r="E5" s="23">
        <f t="shared" ref="E5:F9" si="18">SUM(K5,O5,S5,W5,AA5,AE5,AI5,AO5)</f>
        <v>1</v>
      </c>
      <c r="F5" s="23">
        <f t="shared" si="18"/>
        <v>1</v>
      </c>
      <c r="G5" s="23">
        <f t="shared" ref="G5:G22" si="19">SUM(AK5)</f>
        <v>0</v>
      </c>
      <c r="H5" s="23">
        <f t="shared" ref="H5:H22" si="20">SUM(AL5)</f>
        <v>0</v>
      </c>
      <c r="I5" s="23">
        <f>SUM(J5:L5)</f>
        <v>2</v>
      </c>
      <c r="J5" s="23">
        <v>2</v>
      </c>
      <c r="K5" s="23"/>
      <c r="L5" s="23"/>
      <c r="M5" s="23">
        <f>SUM(N5:P5)</f>
        <v>8</v>
      </c>
      <c r="N5" s="23">
        <v>6</v>
      </c>
      <c r="O5" s="23">
        <v>1</v>
      </c>
      <c r="P5" s="23">
        <v>1</v>
      </c>
      <c r="Q5" s="23">
        <f>SUM(R5:T5)</f>
        <v>0</v>
      </c>
      <c r="R5" s="23"/>
      <c r="S5" s="23"/>
      <c r="T5" s="23"/>
      <c r="U5" s="23">
        <f>SUM(V5:X5)</f>
        <v>0</v>
      </c>
      <c r="V5" s="23"/>
      <c r="W5" s="23"/>
      <c r="X5" s="23"/>
      <c r="Y5" s="23">
        <f>SUM(Z5:AB5)</f>
        <v>0</v>
      </c>
      <c r="Z5" s="23"/>
      <c r="AA5" s="23"/>
      <c r="AB5" s="23"/>
      <c r="AC5" s="23">
        <f>SUM(AD5:AF5)</f>
        <v>0</v>
      </c>
      <c r="AD5" s="23"/>
      <c r="AE5" s="23"/>
      <c r="AF5" s="23"/>
      <c r="AG5" s="23">
        <f>SUM(AH5:AL5)</f>
        <v>0</v>
      </c>
      <c r="AH5" s="23"/>
      <c r="AI5" s="23"/>
      <c r="AJ5" s="23"/>
      <c r="AK5" s="23"/>
      <c r="AL5" s="23"/>
      <c r="AM5" s="23">
        <f>SUM(AN5:AP5)</f>
        <v>0</v>
      </c>
      <c r="AN5" s="25"/>
      <c r="AO5" s="25"/>
      <c r="AP5" s="25"/>
      <c r="AQ5" s="25" t="s">
        <v>254</v>
      </c>
    </row>
    <row r="6" spans="1:43" s="28" customFormat="1" x14ac:dyDescent="0.3">
      <c r="A6" s="27">
        <f t="shared" ref="A6:A21" si="21">A5+1</f>
        <v>3</v>
      </c>
      <c r="B6" s="27" t="s">
        <v>4</v>
      </c>
      <c r="C6" s="24">
        <f t="shared" ref="C6:C9" si="22">SUM(I6,M6,Q6,U6,Y6,AC6,AG6,AM6)</f>
        <v>9</v>
      </c>
      <c r="D6" s="24">
        <f t="shared" si="17"/>
        <v>5</v>
      </c>
      <c r="E6" s="24">
        <f t="shared" si="18"/>
        <v>1</v>
      </c>
      <c r="F6" s="24">
        <f t="shared" si="18"/>
        <v>2</v>
      </c>
      <c r="G6" s="24">
        <f t="shared" si="19"/>
        <v>1</v>
      </c>
      <c r="H6" s="24">
        <f t="shared" si="20"/>
        <v>0</v>
      </c>
      <c r="I6" s="24">
        <f t="shared" ref="I6:I9" si="23">SUM(J6:L6)</f>
        <v>0</v>
      </c>
      <c r="J6" s="24"/>
      <c r="K6" s="24"/>
      <c r="L6" s="24"/>
      <c r="M6" s="24">
        <f t="shared" ref="M6:M9" si="24">SUM(N6:P6)</f>
        <v>1</v>
      </c>
      <c r="N6" s="24"/>
      <c r="O6" s="24"/>
      <c r="P6" s="24">
        <v>1</v>
      </c>
      <c r="Q6" s="24">
        <f t="shared" ref="Q6:Q9" si="25">SUM(R6:T6)</f>
        <v>3</v>
      </c>
      <c r="R6" s="24">
        <v>3</v>
      </c>
      <c r="S6" s="24"/>
      <c r="T6" s="24"/>
      <c r="U6" s="24">
        <f t="shared" ref="U6:U9" si="26">SUM(V6:X6)</f>
        <v>2</v>
      </c>
      <c r="V6" s="24">
        <v>1</v>
      </c>
      <c r="W6" s="24">
        <v>1</v>
      </c>
      <c r="X6" s="24"/>
      <c r="Y6" s="24">
        <f t="shared" ref="Y6:Y9" si="27">SUM(Z6:AB6)</f>
        <v>0</v>
      </c>
      <c r="Z6" s="24"/>
      <c r="AA6" s="24"/>
      <c r="AB6" s="24"/>
      <c r="AC6" s="24">
        <f t="shared" ref="AC6:AC9" si="28">SUM(AD6:AF6)</f>
        <v>0</v>
      </c>
      <c r="AD6" s="24"/>
      <c r="AE6" s="24"/>
      <c r="AF6" s="24"/>
      <c r="AG6" s="24">
        <f t="shared" ref="AG6:AG9" si="29">SUM(AH6:AL6)</f>
        <v>3</v>
      </c>
      <c r="AH6" s="24">
        <v>1</v>
      </c>
      <c r="AI6" s="24"/>
      <c r="AJ6" s="24">
        <v>1</v>
      </c>
      <c r="AK6" s="24">
        <v>1</v>
      </c>
      <c r="AL6" s="24"/>
      <c r="AM6" s="24">
        <f t="shared" ref="AM6:AM9" si="30">SUM(AN6:AP6)</f>
        <v>0</v>
      </c>
      <c r="AN6" s="27"/>
      <c r="AO6" s="27"/>
      <c r="AP6" s="27"/>
      <c r="AQ6" s="27" t="s">
        <v>200</v>
      </c>
    </row>
    <row r="7" spans="1:43" s="11" customFormat="1" x14ac:dyDescent="0.3">
      <c r="A7" s="10">
        <f t="shared" si="21"/>
        <v>4</v>
      </c>
      <c r="B7" s="10" t="s">
        <v>29</v>
      </c>
      <c r="C7" s="13">
        <f t="shared" si="22"/>
        <v>7</v>
      </c>
      <c r="D7" s="13">
        <f t="shared" si="17"/>
        <v>4</v>
      </c>
      <c r="E7" s="13">
        <f t="shared" si="18"/>
        <v>3</v>
      </c>
      <c r="F7" s="13">
        <f t="shared" si="18"/>
        <v>0</v>
      </c>
      <c r="G7" s="13">
        <f t="shared" si="19"/>
        <v>0</v>
      </c>
      <c r="H7" s="13">
        <f t="shared" si="20"/>
        <v>0</v>
      </c>
      <c r="I7" s="13">
        <f t="shared" si="23"/>
        <v>3</v>
      </c>
      <c r="J7" s="18">
        <v>2</v>
      </c>
      <c r="K7" s="18">
        <v>1</v>
      </c>
      <c r="L7" s="18"/>
      <c r="M7" s="13">
        <f t="shared" si="24"/>
        <v>3</v>
      </c>
      <c r="N7" s="18">
        <v>1</v>
      </c>
      <c r="O7" s="18">
        <v>2</v>
      </c>
      <c r="P7" s="18"/>
      <c r="Q7" s="13">
        <f t="shared" si="25"/>
        <v>1</v>
      </c>
      <c r="R7" s="18">
        <v>1</v>
      </c>
      <c r="S7" s="18"/>
      <c r="T7" s="18"/>
      <c r="U7" s="13">
        <f t="shared" si="26"/>
        <v>0</v>
      </c>
      <c r="V7" s="18"/>
      <c r="W7" s="18"/>
      <c r="X7" s="18"/>
      <c r="Y7" s="13">
        <f t="shared" si="27"/>
        <v>0</v>
      </c>
      <c r="Z7" s="18"/>
      <c r="AA7" s="18"/>
      <c r="AB7" s="18"/>
      <c r="AC7" s="13">
        <f t="shared" si="28"/>
        <v>0</v>
      </c>
      <c r="AD7" s="18"/>
      <c r="AE7" s="18"/>
      <c r="AF7" s="18"/>
      <c r="AG7" s="13">
        <f t="shared" si="29"/>
        <v>0</v>
      </c>
      <c r="AH7" s="18"/>
      <c r="AI7" s="18"/>
      <c r="AJ7" s="18"/>
      <c r="AK7" s="18"/>
      <c r="AL7" s="18"/>
      <c r="AM7" s="13">
        <f t="shared" si="30"/>
        <v>0</v>
      </c>
      <c r="AN7" s="10"/>
      <c r="AO7" s="10"/>
      <c r="AP7" s="10"/>
      <c r="AQ7" s="10"/>
    </row>
    <row r="8" spans="1:43" s="11" customFormat="1" x14ac:dyDescent="0.3">
      <c r="A8" s="10">
        <f t="shared" si="21"/>
        <v>5</v>
      </c>
      <c r="B8" s="10" t="s">
        <v>12</v>
      </c>
      <c r="C8" s="13">
        <f>SUM(I8,M8,Q8,U8,Y8,AC8,AG8,AM8)</f>
        <v>7</v>
      </c>
      <c r="D8" s="13">
        <f>SUM(J8,N8,R8,V8,Z8,AD8,AH8,AN8)</f>
        <v>3</v>
      </c>
      <c r="E8" s="13">
        <f>SUM(K8,O8,S8,W8,AA8,AE8,AI8,AO8)</f>
        <v>2</v>
      </c>
      <c r="F8" s="13">
        <f>SUM(L8,P8,T8,X8,AB8,AF8,AJ8,AP8)</f>
        <v>1</v>
      </c>
      <c r="G8" s="13">
        <f t="shared" si="19"/>
        <v>1</v>
      </c>
      <c r="H8" s="13">
        <f t="shared" si="20"/>
        <v>0</v>
      </c>
      <c r="I8" s="13">
        <f>SUM(J8:L8)</f>
        <v>0</v>
      </c>
      <c r="J8" s="18"/>
      <c r="K8" s="18"/>
      <c r="L8" s="18"/>
      <c r="M8" s="13">
        <f>SUM(N8:P8)</f>
        <v>0</v>
      </c>
      <c r="N8" s="18"/>
      <c r="O8" s="18"/>
      <c r="P8" s="18"/>
      <c r="Q8" s="13">
        <f>SUM(R8:T8)</f>
        <v>5</v>
      </c>
      <c r="R8" s="18">
        <v>3</v>
      </c>
      <c r="S8" s="18">
        <v>2</v>
      </c>
      <c r="T8" s="18"/>
      <c r="U8" s="13">
        <f>SUM(V8:X8)</f>
        <v>1</v>
      </c>
      <c r="V8" s="18"/>
      <c r="W8" s="18"/>
      <c r="X8" s="18">
        <v>1</v>
      </c>
      <c r="Y8" s="13">
        <f>SUM(Z8:AB8)</f>
        <v>0</v>
      </c>
      <c r="Z8" s="18"/>
      <c r="AA8" s="18"/>
      <c r="AB8" s="18"/>
      <c r="AC8" s="13">
        <f>SUM(AD8:AF8)</f>
        <v>0</v>
      </c>
      <c r="AD8" s="18"/>
      <c r="AE8" s="18"/>
      <c r="AF8" s="18"/>
      <c r="AG8" s="13">
        <f>SUM(AH8:AL8)</f>
        <v>1</v>
      </c>
      <c r="AH8" s="18"/>
      <c r="AI8" s="18"/>
      <c r="AJ8" s="18"/>
      <c r="AK8" s="18">
        <v>1</v>
      </c>
      <c r="AL8" s="18"/>
      <c r="AM8" s="13">
        <f>SUM(AN8:AP8)</f>
        <v>0</v>
      </c>
      <c r="AN8" s="10"/>
      <c r="AO8" s="10"/>
      <c r="AP8" s="10"/>
      <c r="AQ8" s="10"/>
    </row>
    <row r="9" spans="1:43" s="11" customFormat="1" x14ac:dyDescent="0.3">
      <c r="A9" s="10">
        <f t="shared" si="21"/>
        <v>6</v>
      </c>
      <c r="B9" s="10" t="s">
        <v>28</v>
      </c>
      <c r="C9" s="13">
        <f t="shared" si="22"/>
        <v>7</v>
      </c>
      <c r="D9" s="13">
        <f t="shared" si="17"/>
        <v>1</v>
      </c>
      <c r="E9" s="13">
        <f t="shared" si="18"/>
        <v>2</v>
      </c>
      <c r="F9" s="13">
        <f t="shared" si="18"/>
        <v>3</v>
      </c>
      <c r="G9" s="13">
        <f t="shared" si="19"/>
        <v>1</v>
      </c>
      <c r="H9" s="13">
        <f t="shared" si="20"/>
        <v>0</v>
      </c>
      <c r="I9" s="13">
        <f t="shared" si="23"/>
        <v>0</v>
      </c>
      <c r="J9" s="18"/>
      <c r="K9" s="18"/>
      <c r="L9" s="18"/>
      <c r="M9" s="13">
        <f t="shared" si="24"/>
        <v>0</v>
      </c>
      <c r="N9" s="18"/>
      <c r="O9" s="18"/>
      <c r="P9" s="18"/>
      <c r="Q9" s="13">
        <f t="shared" si="25"/>
        <v>2</v>
      </c>
      <c r="R9" s="18">
        <v>1</v>
      </c>
      <c r="S9" s="18">
        <v>1</v>
      </c>
      <c r="T9" s="18"/>
      <c r="U9" s="13">
        <f t="shared" si="26"/>
        <v>0</v>
      </c>
      <c r="V9" s="18"/>
      <c r="W9" s="18"/>
      <c r="X9" s="18"/>
      <c r="Y9" s="13">
        <f t="shared" si="27"/>
        <v>0</v>
      </c>
      <c r="Z9" s="18"/>
      <c r="AA9" s="18"/>
      <c r="AB9" s="18"/>
      <c r="AC9" s="13">
        <f t="shared" si="28"/>
        <v>0</v>
      </c>
      <c r="AD9" s="18"/>
      <c r="AE9" s="18"/>
      <c r="AF9" s="18"/>
      <c r="AG9" s="13">
        <f t="shared" si="29"/>
        <v>3</v>
      </c>
      <c r="AH9" s="18"/>
      <c r="AI9" s="18"/>
      <c r="AJ9" s="18">
        <v>2</v>
      </c>
      <c r="AK9" s="18">
        <v>1</v>
      </c>
      <c r="AL9" s="18"/>
      <c r="AM9" s="13">
        <f t="shared" si="30"/>
        <v>2</v>
      </c>
      <c r="AN9" s="10"/>
      <c r="AO9" s="10">
        <v>1</v>
      </c>
      <c r="AP9" s="10">
        <v>1</v>
      </c>
      <c r="AQ9" s="10"/>
    </row>
    <row r="10" spans="1:43" s="11" customFormat="1" x14ac:dyDescent="0.3">
      <c r="A10" s="10">
        <f t="shared" si="21"/>
        <v>7</v>
      </c>
      <c r="B10" s="10" t="s">
        <v>8</v>
      </c>
      <c r="C10" s="13">
        <f t="shared" ref="C10:C14" si="31">SUM(I10,M10,Q10,U10,Y10,AC10,AG10,AM10)</f>
        <v>7</v>
      </c>
      <c r="D10" s="13">
        <f t="shared" ref="D10:D18" si="32">SUM(J10,N10,R10,V10,Z10,AD10,AH10,AN10)</f>
        <v>3</v>
      </c>
      <c r="E10" s="13">
        <f t="shared" ref="E10:E18" si="33">SUM(K10,O10,S10,W10,AA10,AE10,AI10,AO10)</f>
        <v>3</v>
      </c>
      <c r="F10" s="13">
        <f t="shared" ref="F10:F18" si="34">SUM(L10,P10,T10,X10,AB10,AF10,AJ10,AP10)</f>
        <v>1</v>
      </c>
      <c r="G10" s="13">
        <f t="shared" si="19"/>
        <v>0</v>
      </c>
      <c r="H10" s="13">
        <f t="shared" si="20"/>
        <v>0</v>
      </c>
      <c r="I10" s="13">
        <f t="shared" ref="I10:I14" si="35">SUM(J10:L10)</f>
        <v>0</v>
      </c>
      <c r="J10" s="18"/>
      <c r="K10" s="18"/>
      <c r="L10" s="18"/>
      <c r="M10" s="13">
        <f t="shared" ref="M10:M14" si="36">SUM(N10:P10)</f>
        <v>5</v>
      </c>
      <c r="N10" s="18">
        <v>2</v>
      </c>
      <c r="O10" s="18">
        <v>2</v>
      </c>
      <c r="P10" s="18">
        <v>1</v>
      </c>
      <c r="Q10" s="13">
        <f t="shared" ref="Q10:Q14" si="37">SUM(R10:T10)</f>
        <v>2</v>
      </c>
      <c r="R10" s="18">
        <v>1</v>
      </c>
      <c r="S10" s="18">
        <v>1</v>
      </c>
      <c r="T10" s="18"/>
      <c r="U10" s="13">
        <f t="shared" ref="U10:U14" si="38">SUM(V10:X10)</f>
        <v>0</v>
      </c>
      <c r="V10" s="18"/>
      <c r="W10" s="18"/>
      <c r="X10" s="18"/>
      <c r="Y10" s="13">
        <f t="shared" ref="Y10:Y14" si="39">SUM(Z10:AB10)</f>
        <v>0</v>
      </c>
      <c r="Z10" s="18"/>
      <c r="AA10" s="18"/>
      <c r="AB10" s="18"/>
      <c r="AC10" s="13">
        <f t="shared" ref="AC10:AC14" si="40">SUM(AD10:AF10)</f>
        <v>0</v>
      </c>
      <c r="AD10" s="18"/>
      <c r="AE10" s="18"/>
      <c r="AF10" s="18"/>
      <c r="AG10" s="13">
        <f t="shared" ref="AG10:AG14" si="41">SUM(AH10:AL10)</f>
        <v>0</v>
      </c>
      <c r="AH10" s="18"/>
      <c r="AI10" s="18"/>
      <c r="AJ10" s="18"/>
      <c r="AK10" s="18"/>
      <c r="AL10" s="18"/>
      <c r="AM10" s="13">
        <f t="shared" ref="AM10:AM14" si="42">SUM(AN10:AP10)</f>
        <v>0</v>
      </c>
      <c r="AN10" s="10"/>
      <c r="AO10" s="10"/>
      <c r="AP10" s="10"/>
      <c r="AQ10" s="10"/>
    </row>
    <row r="11" spans="1:43" s="11" customFormat="1" x14ac:dyDescent="0.3">
      <c r="A11" s="10">
        <f t="shared" si="21"/>
        <v>8</v>
      </c>
      <c r="B11" s="10" t="s">
        <v>84</v>
      </c>
      <c r="C11" s="13">
        <f>SUM(I11,M11,Q11,U11,Y11,AC11,AG11,AM11)</f>
        <v>7</v>
      </c>
      <c r="D11" s="13">
        <f t="shared" si="32"/>
        <v>1</v>
      </c>
      <c r="E11" s="13">
        <f t="shared" si="33"/>
        <v>2</v>
      </c>
      <c r="F11" s="13">
        <f t="shared" si="34"/>
        <v>3</v>
      </c>
      <c r="G11" s="13">
        <f t="shared" si="19"/>
        <v>1</v>
      </c>
      <c r="H11" s="13">
        <f t="shared" si="20"/>
        <v>0</v>
      </c>
      <c r="I11" s="13">
        <f>SUM(J11:L11)</f>
        <v>0</v>
      </c>
      <c r="J11" s="18"/>
      <c r="K11" s="18"/>
      <c r="L11" s="18"/>
      <c r="M11" s="13">
        <f>SUM(N11:P11)</f>
        <v>1</v>
      </c>
      <c r="N11" s="18"/>
      <c r="O11" s="18"/>
      <c r="P11" s="18">
        <v>1</v>
      </c>
      <c r="Q11" s="13">
        <f>SUM(R11:T11)</f>
        <v>1</v>
      </c>
      <c r="R11" s="18"/>
      <c r="S11" s="18"/>
      <c r="T11" s="18">
        <v>1</v>
      </c>
      <c r="U11" s="13">
        <f>SUM(V11:X11)</f>
        <v>1</v>
      </c>
      <c r="V11" s="18"/>
      <c r="W11" s="18"/>
      <c r="X11" s="18">
        <v>1</v>
      </c>
      <c r="Y11" s="13">
        <f>SUM(Z11:AB11)</f>
        <v>0</v>
      </c>
      <c r="Z11" s="18"/>
      <c r="AA11" s="18"/>
      <c r="AB11" s="18"/>
      <c r="AC11" s="13">
        <f>SUM(AD11:AF11)</f>
        <v>0</v>
      </c>
      <c r="AD11" s="18"/>
      <c r="AE11" s="18"/>
      <c r="AF11" s="18"/>
      <c r="AG11" s="13">
        <f>SUM(AH11:AL11)</f>
        <v>2</v>
      </c>
      <c r="AH11" s="18"/>
      <c r="AI11" s="18">
        <v>1</v>
      </c>
      <c r="AJ11" s="18"/>
      <c r="AK11" s="18">
        <v>1</v>
      </c>
      <c r="AL11" s="18"/>
      <c r="AM11" s="13">
        <f>SUM(AN11:AP11)</f>
        <v>2</v>
      </c>
      <c r="AN11" s="10">
        <v>1</v>
      </c>
      <c r="AO11" s="10">
        <v>1</v>
      </c>
      <c r="AP11" s="10"/>
      <c r="AQ11" s="10"/>
    </row>
    <row r="12" spans="1:43" s="11" customFormat="1" x14ac:dyDescent="0.3">
      <c r="A12" s="10">
        <f t="shared" si="21"/>
        <v>9</v>
      </c>
      <c r="B12" s="10" t="s">
        <v>75</v>
      </c>
      <c r="C12" s="13">
        <f t="shared" si="31"/>
        <v>7</v>
      </c>
      <c r="D12" s="13">
        <f t="shared" si="32"/>
        <v>4</v>
      </c>
      <c r="E12" s="13">
        <f t="shared" si="33"/>
        <v>3</v>
      </c>
      <c r="F12" s="13">
        <f t="shared" si="34"/>
        <v>0</v>
      </c>
      <c r="G12" s="13">
        <f t="shared" si="19"/>
        <v>0</v>
      </c>
      <c r="H12" s="13">
        <f t="shared" si="20"/>
        <v>0</v>
      </c>
      <c r="I12" s="13">
        <f t="shared" si="35"/>
        <v>0</v>
      </c>
      <c r="J12" s="18"/>
      <c r="K12" s="18"/>
      <c r="L12" s="18"/>
      <c r="M12" s="13">
        <f t="shared" si="36"/>
        <v>4</v>
      </c>
      <c r="N12" s="18">
        <v>4</v>
      </c>
      <c r="O12" s="18"/>
      <c r="P12" s="18"/>
      <c r="Q12" s="13">
        <f t="shared" si="37"/>
        <v>2</v>
      </c>
      <c r="R12" s="18"/>
      <c r="S12" s="18">
        <v>2</v>
      </c>
      <c r="T12" s="18"/>
      <c r="U12" s="13">
        <f t="shared" si="38"/>
        <v>1</v>
      </c>
      <c r="V12" s="18"/>
      <c r="W12" s="18">
        <v>1</v>
      </c>
      <c r="X12" s="18"/>
      <c r="Y12" s="13">
        <f t="shared" si="39"/>
        <v>0</v>
      </c>
      <c r="Z12" s="18"/>
      <c r="AA12" s="18"/>
      <c r="AB12" s="18"/>
      <c r="AC12" s="13">
        <f t="shared" si="40"/>
        <v>0</v>
      </c>
      <c r="AD12" s="18"/>
      <c r="AE12" s="18"/>
      <c r="AF12" s="18"/>
      <c r="AG12" s="13">
        <f t="shared" si="41"/>
        <v>0</v>
      </c>
      <c r="AH12" s="18"/>
      <c r="AI12" s="18"/>
      <c r="AJ12" s="18"/>
      <c r="AK12" s="18"/>
      <c r="AL12" s="18"/>
      <c r="AM12" s="13">
        <f t="shared" si="42"/>
        <v>0</v>
      </c>
      <c r="AN12" s="10"/>
      <c r="AO12" s="10"/>
      <c r="AP12" s="10"/>
      <c r="AQ12" s="10"/>
    </row>
    <row r="13" spans="1:43" s="11" customFormat="1" x14ac:dyDescent="0.3">
      <c r="A13" s="10">
        <f t="shared" si="21"/>
        <v>10</v>
      </c>
      <c r="B13" s="10" t="s">
        <v>15</v>
      </c>
      <c r="C13" s="13">
        <f t="shared" si="31"/>
        <v>6</v>
      </c>
      <c r="D13" s="13">
        <f t="shared" si="32"/>
        <v>1</v>
      </c>
      <c r="E13" s="13">
        <f t="shared" si="33"/>
        <v>4</v>
      </c>
      <c r="F13" s="13">
        <f t="shared" si="34"/>
        <v>1</v>
      </c>
      <c r="G13" s="13">
        <f t="shared" si="19"/>
        <v>0</v>
      </c>
      <c r="H13" s="13">
        <f t="shared" si="20"/>
        <v>0</v>
      </c>
      <c r="I13" s="13">
        <f t="shared" si="35"/>
        <v>1</v>
      </c>
      <c r="J13" s="18"/>
      <c r="K13" s="18">
        <v>1</v>
      </c>
      <c r="L13" s="18"/>
      <c r="M13" s="13">
        <f t="shared" si="36"/>
        <v>0</v>
      </c>
      <c r="N13" s="18"/>
      <c r="O13" s="18"/>
      <c r="P13" s="18"/>
      <c r="Q13" s="13">
        <f t="shared" si="37"/>
        <v>4</v>
      </c>
      <c r="R13" s="18">
        <v>1</v>
      </c>
      <c r="S13" s="18">
        <v>3</v>
      </c>
      <c r="T13" s="18"/>
      <c r="U13" s="13">
        <f t="shared" si="38"/>
        <v>1</v>
      </c>
      <c r="V13" s="18"/>
      <c r="W13" s="18"/>
      <c r="X13" s="18">
        <v>1</v>
      </c>
      <c r="Y13" s="13">
        <f t="shared" si="39"/>
        <v>0</v>
      </c>
      <c r="Z13" s="18"/>
      <c r="AA13" s="18"/>
      <c r="AB13" s="18"/>
      <c r="AC13" s="13">
        <f t="shared" si="40"/>
        <v>0</v>
      </c>
      <c r="AD13" s="18"/>
      <c r="AE13" s="18"/>
      <c r="AF13" s="18"/>
      <c r="AG13" s="13">
        <f t="shared" si="41"/>
        <v>0</v>
      </c>
      <c r="AH13" s="18"/>
      <c r="AI13" s="18"/>
      <c r="AJ13" s="18"/>
      <c r="AK13" s="18"/>
      <c r="AL13" s="18"/>
      <c r="AM13" s="13">
        <f t="shared" si="42"/>
        <v>0</v>
      </c>
      <c r="AN13" s="10"/>
      <c r="AO13" s="10"/>
      <c r="AP13" s="10"/>
      <c r="AQ13" s="10"/>
    </row>
    <row r="14" spans="1:43" s="11" customFormat="1" x14ac:dyDescent="0.3">
      <c r="A14" s="10">
        <f t="shared" si="21"/>
        <v>11</v>
      </c>
      <c r="B14" s="10" t="s">
        <v>20</v>
      </c>
      <c r="C14" s="13">
        <f t="shared" si="31"/>
        <v>6</v>
      </c>
      <c r="D14" s="13">
        <f t="shared" si="32"/>
        <v>3</v>
      </c>
      <c r="E14" s="13">
        <f t="shared" si="33"/>
        <v>1</v>
      </c>
      <c r="F14" s="13">
        <f t="shared" si="34"/>
        <v>2</v>
      </c>
      <c r="G14" s="13">
        <f t="shared" si="19"/>
        <v>0</v>
      </c>
      <c r="H14" s="13">
        <f t="shared" si="20"/>
        <v>0</v>
      </c>
      <c r="I14" s="13">
        <f t="shared" si="35"/>
        <v>0</v>
      </c>
      <c r="J14" s="18"/>
      <c r="K14" s="18"/>
      <c r="L14" s="18"/>
      <c r="M14" s="13">
        <f t="shared" si="36"/>
        <v>0</v>
      </c>
      <c r="N14" s="18"/>
      <c r="O14" s="18"/>
      <c r="P14" s="18"/>
      <c r="Q14" s="13">
        <f t="shared" si="37"/>
        <v>1</v>
      </c>
      <c r="R14" s="18">
        <v>1</v>
      </c>
      <c r="S14" s="18"/>
      <c r="T14" s="18"/>
      <c r="U14" s="13">
        <f t="shared" si="38"/>
        <v>1</v>
      </c>
      <c r="V14" s="18"/>
      <c r="W14" s="18"/>
      <c r="X14" s="18">
        <v>1</v>
      </c>
      <c r="Y14" s="13">
        <f t="shared" si="39"/>
        <v>1</v>
      </c>
      <c r="Z14" s="18">
        <v>1</v>
      </c>
      <c r="AA14" s="18"/>
      <c r="AB14" s="18"/>
      <c r="AC14" s="13">
        <f t="shared" si="40"/>
        <v>0</v>
      </c>
      <c r="AD14" s="18"/>
      <c r="AE14" s="18"/>
      <c r="AF14" s="18"/>
      <c r="AG14" s="13">
        <f t="shared" si="41"/>
        <v>0</v>
      </c>
      <c r="AH14" s="18"/>
      <c r="AI14" s="18"/>
      <c r="AJ14" s="18"/>
      <c r="AK14" s="18"/>
      <c r="AL14" s="18"/>
      <c r="AM14" s="13">
        <f t="shared" si="42"/>
        <v>3</v>
      </c>
      <c r="AN14" s="10">
        <v>1</v>
      </c>
      <c r="AO14" s="10">
        <v>1</v>
      </c>
      <c r="AP14" s="10">
        <v>1</v>
      </c>
      <c r="AQ14" s="10"/>
    </row>
    <row r="15" spans="1:43" s="11" customFormat="1" x14ac:dyDescent="0.3">
      <c r="A15" s="10">
        <f t="shared" si="21"/>
        <v>12</v>
      </c>
      <c r="B15" s="10" t="s">
        <v>42</v>
      </c>
      <c r="C15" s="13">
        <f>SUM(I15,M15,Q15,U15,Y15,AC15,AG15,AM15)</f>
        <v>6</v>
      </c>
      <c r="D15" s="13">
        <f t="shared" si="32"/>
        <v>3</v>
      </c>
      <c r="E15" s="13">
        <f t="shared" si="33"/>
        <v>2</v>
      </c>
      <c r="F15" s="13">
        <f t="shared" si="34"/>
        <v>0</v>
      </c>
      <c r="G15" s="13">
        <f t="shared" si="19"/>
        <v>0</v>
      </c>
      <c r="H15" s="13">
        <f t="shared" si="20"/>
        <v>1</v>
      </c>
      <c r="I15" s="13">
        <f>SUM(J15:L15)</f>
        <v>0</v>
      </c>
      <c r="J15" s="18"/>
      <c r="K15" s="18"/>
      <c r="L15" s="18"/>
      <c r="M15" s="13">
        <f>SUM(N15:P15)</f>
        <v>0</v>
      </c>
      <c r="N15" s="18"/>
      <c r="O15" s="18"/>
      <c r="P15" s="18"/>
      <c r="Q15" s="13">
        <f>SUM(R15:T15)</f>
        <v>2</v>
      </c>
      <c r="R15" s="18">
        <v>1</v>
      </c>
      <c r="S15" s="18">
        <v>1</v>
      </c>
      <c r="T15" s="18"/>
      <c r="U15" s="13">
        <f>SUM(V15:X15)</f>
        <v>1</v>
      </c>
      <c r="V15" s="18"/>
      <c r="W15" s="18">
        <v>1</v>
      </c>
      <c r="X15" s="18"/>
      <c r="Y15" s="13">
        <f>SUM(Z15:AB15)</f>
        <v>2</v>
      </c>
      <c r="Z15" s="18">
        <v>2</v>
      </c>
      <c r="AA15" s="18"/>
      <c r="AB15" s="18"/>
      <c r="AC15" s="13">
        <f>SUM(AD15:AF15)</f>
        <v>0</v>
      </c>
      <c r="AD15" s="18"/>
      <c r="AE15" s="18"/>
      <c r="AF15" s="18"/>
      <c r="AG15" s="13">
        <f>SUM(AH15:AL15)</f>
        <v>1</v>
      </c>
      <c r="AH15" s="18"/>
      <c r="AI15" s="18"/>
      <c r="AJ15" s="18"/>
      <c r="AK15" s="18"/>
      <c r="AL15" s="18">
        <v>1</v>
      </c>
      <c r="AM15" s="13">
        <f>SUM(AN15:AP15)</f>
        <v>0</v>
      </c>
      <c r="AN15" s="10"/>
      <c r="AO15" s="10"/>
      <c r="AP15" s="10"/>
      <c r="AQ15" s="10"/>
    </row>
    <row r="16" spans="1:43" s="11" customFormat="1" x14ac:dyDescent="0.3">
      <c r="A16" s="10">
        <f t="shared" si="21"/>
        <v>13</v>
      </c>
      <c r="B16" s="10" t="s">
        <v>101</v>
      </c>
      <c r="C16" s="13">
        <f t="shared" ref="C16:C18" si="43">SUM(I16,M16,Q16,U16,Y16,AC16,AG16,AM16)</f>
        <v>5</v>
      </c>
      <c r="D16" s="13">
        <f t="shared" si="32"/>
        <v>2</v>
      </c>
      <c r="E16" s="13">
        <f t="shared" si="33"/>
        <v>3</v>
      </c>
      <c r="F16" s="13">
        <f t="shared" si="34"/>
        <v>0</v>
      </c>
      <c r="G16" s="13">
        <f t="shared" si="19"/>
        <v>0</v>
      </c>
      <c r="H16" s="13">
        <f t="shared" si="20"/>
        <v>0</v>
      </c>
      <c r="I16" s="13">
        <f t="shared" ref="I16:I18" si="44">SUM(J16:L16)</f>
        <v>1</v>
      </c>
      <c r="J16" s="18"/>
      <c r="K16" s="18">
        <v>1</v>
      </c>
      <c r="L16" s="18"/>
      <c r="M16" s="13">
        <f t="shared" ref="M16:M18" si="45">SUM(N16:P16)</f>
        <v>4</v>
      </c>
      <c r="N16" s="18">
        <v>2</v>
      </c>
      <c r="O16" s="18">
        <v>2</v>
      </c>
      <c r="P16" s="18"/>
      <c r="Q16" s="13">
        <f t="shared" ref="Q16:Q18" si="46">SUM(R16:T16)</f>
        <v>0</v>
      </c>
      <c r="R16" s="18"/>
      <c r="S16" s="18"/>
      <c r="T16" s="18"/>
      <c r="U16" s="13">
        <f t="shared" ref="U16:U18" si="47">SUM(V16:X16)</f>
        <v>0</v>
      </c>
      <c r="V16" s="18"/>
      <c r="W16" s="18"/>
      <c r="X16" s="18"/>
      <c r="Y16" s="13">
        <f t="shared" ref="Y16:Y18" si="48">SUM(Z16:AB16)</f>
        <v>0</v>
      </c>
      <c r="Z16" s="18"/>
      <c r="AA16" s="18"/>
      <c r="AB16" s="18"/>
      <c r="AC16" s="13">
        <f t="shared" ref="AC16:AC18" si="49">SUM(AD16:AF16)</f>
        <v>0</v>
      </c>
      <c r="AD16" s="18"/>
      <c r="AE16" s="18"/>
      <c r="AF16" s="18"/>
      <c r="AG16" s="13">
        <f t="shared" ref="AG16:AG18" si="50">SUM(AH16:AL16)</f>
        <v>0</v>
      </c>
      <c r="AH16" s="18"/>
      <c r="AI16" s="18"/>
      <c r="AJ16" s="18"/>
      <c r="AK16" s="18"/>
      <c r="AL16" s="18"/>
      <c r="AM16" s="13">
        <f t="shared" ref="AM16:AM18" si="51">SUM(AN16:AP16)</f>
        <v>0</v>
      </c>
      <c r="AN16" s="10"/>
      <c r="AO16" s="10"/>
      <c r="AP16" s="10"/>
      <c r="AQ16" s="10"/>
    </row>
    <row r="17" spans="1:43" s="11" customFormat="1" x14ac:dyDescent="0.3">
      <c r="A17" s="10">
        <f t="shared" si="21"/>
        <v>14</v>
      </c>
      <c r="B17" s="10" t="s">
        <v>47</v>
      </c>
      <c r="C17" s="13">
        <f t="shared" ref="C17" si="52">SUM(I17,M17,Q17,U17,Y17,AC17,AG17,AM17)</f>
        <v>5</v>
      </c>
      <c r="D17" s="13">
        <f t="shared" si="32"/>
        <v>2</v>
      </c>
      <c r="E17" s="13">
        <f t="shared" si="33"/>
        <v>3</v>
      </c>
      <c r="F17" s="13">
        <f t="shared" si="34"/>
        <v>0</v>
      </c>
      <c r="G17" s="13">
        <f t="shared" si="19"/>
        <v>0</v>
      </c>
      <c r="H17" s="13">
        <f t="shared" si="20"/>
        <v>0</v>
      </c>
      <c r="I17" s="13">
        <f t="shared" si="44"/>
        <v>0</v>
      </c>
      <c r="J17" s="18"/>
      <c r="K17" s="18"/>
      <c r="L17" s="18"/>
      <c r="M17" s="13">
        <f t="shared" si="45"/>
        <v>5</v>
      </c>
      <c r="N17" s="18">
        <v>2</v>
      </c>
      <c r="O17" s="18">
        <v>3</v>
      </c>
      <c r="P17" s="18"/>
      <c r="Q17" s="13">
        <f t="shared" ref="Q17" si="53">SUM(R17:T17)</f>
        <v>0</v>
      </c>
      <c r="R17" s="18"/>
      <c r="S17" s="18"/>
      <c r="T17" s="18"/>
      <c r="U17" s="13">
        <f t="shared" ref="U17" si="54">SUM(V17:X17)</f>
        <v>0</v>
      </c>
      <c r="V17" s="18"/>
      <c r="W17" s="18"/>
      <c r="X17" s="18"/>
      <c r="Y17" s="13">
        <f t="shared" ref="Y17" si="55">SUM(Z17:AB17)</f>
        <v>0</v>
      </c>
      <c r="Z17" s="18"/>
      <c r="AA17" s="18"/>
      <c r="AB17" s="18"/>
      <c r="AC17" s="13">
        <f t="shared" ref="AC17" si="56">SUM(AD17:AF17)</f>
        <v>0</v>
      </c>
      <c r="AD17" s="18"/>
      <c r="AE17" s="18"/>
      <c r="AF17" s="18"/>
      <c r="AG17" s="13">
        <f t="shared" ref="AG17" si="57">SUM(AH17:AL17)</f>
        <v>0</v>
      </c>
      <c r="AH17" s="18"/>
      <c r="AI17" s="18"/>
      <c r="AJ17" s="18"/>
      <c r="AK17" s="18"/>
      <c r="AL17" s="18"/>
      <c r="AM17" s="13">
        <f t="shared" ref="AM17" si="58">SUM(AN17:AP17)</f>
        <v>0</v>
      </c>
      <c r="AN17" s="10"/>
      <c r="AO17" s="10"/>
      <c r="AP17" s="10"/>
      <c r="AQ17" s="10"/>
    </row>
    <row r="18" spans="1:43" s="11" customFormat="1" x14ac:dyDescent="0.3">
      <c r="A18" s="10">
        <f t="shared" si="21"/>
        <v>15</v>
      </c>
      <c r="B18" s="10" t="s">
        <v>22</v>
      </c>
      <c r="C18" s="13">
        <f t="shared" si="43"/>
        <v>5</v>
      </c>
      <c r="D18" s="13">
        <f t="shared" si="32"/>
        <v>1</v>
      </c>
      <c r="E18" s="13">
        <f t="shared" si="33"/>
        <v>3</v>
      </c>
      <c r="F18" s="13">
        <f t="shared" si="34"/>
        <v>1</v>
      </c>
      <c r="G18" s="13">
        <f t="shared" si="19"/>
        <v>0</v>
      </c>
      <c r="H18" s="13">
        <f t="shared" si="20"/>
        <v>0</v>
      </c>
      <c r="I18" s="13">
        <f t="shared" si="44"/>
        <v>0</v>
      </c>
      <c r="J18" s="18"/>
      <c r="K18" s="18"/>
      <c r="L18" s="18"/>
      <c r="M18" s="13">
        <f t="shared" si="45"/>
        <v>4</v>
      </c>
      <c r="N18" s="18">
        <v>1</v>
      </c>
      <c r="O18" s="18">
        <v>2</v>
      </c>
      <c r="P18" s="18">
        <v>1</v>
      </c>
      <c r="Q18" s="13">
        <f t="shared" si="46"/>
        <v>1</v>
      </c>
      <c r="R18" s="18"/>
      <c r="S18" s="18">
        <v>1</v>
      </c>
      <c r="T18" s="18"/>
      <c r="U18" s="13">
        <f t="shared" si="47"/>
        <v>0</v>
      </c>
      <c r="V18" s="18"/>
      <c r="W18" s="18"/>
      <c r="X18" s="18"/>
      <c r="Y18" s="13">
        <f t="shared" si="48"/>
        <v>0</v>
      </c>
      <c r="Z18" s="18"/>
      <c r="AA18" s="18"/>
      <c r="AB18" s="18"/>
      <c r="AC18" s="13">
        <f t="shared" si="49"/>
        <v>0</v>
      </c>
      <c r="AD18" s="18"/>
      <c r="AE18" s="18"/>
      <c r="AF18" s="18"/>
      <c r="AG18" s="13">
        <f t="shared" si="50"/>
        <v>0</v>
      </c>
      <c r="AH18" s="18"/>
      <c r="AI18" s="18"/>
      <c r="AJ18" s="18"/>
      <c r="AK18" s="18"/>
      <c r="AL18" s="18"/>
      <c r="AM18" s="13">
        <f t="shared" si="51"/>
        <v>0</v>
      </c>
      <c r="AN18" s="10"/>
      <c r="AO18" s="10"/>
      <c r="AP18" s="10"/>
      <c r="AQ18" s="10"/>
    </row>
    <row r="19" spans="1:43" s="11" customFormat="1" x14ac:dyDescent="0.3">
      <c r="A19" s="10">
        <f t="shared" si="21"/>
        <v>16</v>
      </c>
      <c r="B19" s="10" t="s">
        <v>74</v>
      </c>
      <c r="C19" s="13">
        <f t="shared" ref="C19:C21" si="59">SUM(I19,M19,Q19,U19,Y19,AC19,AG19,AM19)</f>
        <v>5</v>
      </c>
      <c r="D19" s="13">
        <f t="shared" ref="D19:D21" si="60">SUM(J19,N19,R19,V19,Z19,AD19,AH19,AN19)</f>
        <v>2</v>
      </c>
      <c r="E19" s="13">
        <f t="shared" ref="E19:F21" si="61">SUM(K19,O19,S19,W19,AA19,AE19,AI19,AO19)</f>
        <v>3</v>
      </c>
      <c r="F19" s="13">
        <f t="shared" si="61"/>
        <v>0</v>
      </c>
      <c r="G19" s="13">
        <f t="shared" si="19"/>
        <v>0</v>
      </c>
      <c r="H19" s="13">
        <f t="shared" si="20"/>
        <v>0</v>
      </c>
      <c r="I19" s="13">
        <f t="shared" ref="I19:I21" si="62">SUM(J19:L19)</f>
        <v>0</v>
      </c>
      <c r="J19" s="18"/>
      <c r="K19" s="18"/>
      <c r="L19" s="18"/>
      <c r="M19" s="13">
        <f t="shared" ref="M19:M21" si="63">SUM(N19:P19)</f>
        <v>0</v>
      </c>
      <c r="N19" s="18"/>
      <c r="O19" s="18"/>
      <c r="P19" s="18"/>
      <c r="Q19" s="13">
        <f t="shared" ref="Q19:Q21" si="64">SUM(R19:T19)</f>
        <v>2</v>
      </c>
      <c r="R19" s="18">
        <v>1</v>
      </c>
      <c r="S19" s="18">
        <v>1</v>
      </c>
      <c r="T19" s="18"/>
      <c r="U19" s="13">
        <f t="shared" ref="U19:U21" si="65">SUM(V19:X19)</f>
        <v>0</v>
      </c>
      <c r="V19" s="18"/>
      <c r="W19" s="18"/>
      <c r="X19" s="18"/>
      <c r="Y19" s="13">
        <f t="shared" ref="Y19:Y21" si="66">SUM(Z19:AB19)</f>
        <v>0</v>
      </c>
      <c r="Z19" s="18"/>
      <c r="AA19" s="18"/>
      <c r="AB19" s="18"/>
      <c r="AC19" s="13">
        <f t="shared" ref="AC19:AC21" si="67">SUM(AD19:AF19)</f>
        <v>0</v>
      </c>
      <c r="AD19" s="18"/>
      <c r="AE19" s="18"/>
      <c r="AF19" s="18"/>
      <c r="AG19" s="13">
        <f t="shared" ref="AG19:AG21" si="68">SUM(AH19:AL19)</f>
        <v>3</v>
      </c>
      <c r="AH19" s="18">
        <v>1</v>
      </c>
      <c r="AI19" s="18">
        <v>2</v>
      </c>
      <c r="AJ19" s="18"/>
      <c r="AK19" s="18"/>
      <c r="AL19" s="18"/>
      <c r="AM19" s="13">
        <f t="shared" ref="AM19:AM21" si="69">SUM(AN19:AP19)</f>
        <v>0</v>
      </c>
      <c r="AN19" s="10"/>
      <c r="AO19" s="10"/>
      <c r="AP19" s="10"/>
      <c r="AQ19" s="10"/>
    </row>
    <row r="20" spans="1:43" s="11" customFormat="1" x14ac:dyDescent="0.3">
      <c r="A20" s="10">
        <f t="shared" si="21"/>
        <v>17</v>
      </c>
      <c r="B20" s="10" t="s">
        <v>6</v>
      </c>
      <c r="C20" s="13">
        <f t="shared" si="59"/>
        <v>5</v>
      </c>
      <c r="D20" s="13">
        <f t="shared" si="60"/>
        <v>0</v>
      </c>
      <c r="E20" s="13">
        <f t="shared" si="61"/>
        <v>3</v>
      </c>
      <c r="F20" s="13">
        <f t="shared" si="61"/>
        <v>2</v>
      </c>
      <c r="G20" s="13">
        <f t="shared" si="19"/>
        <v>0</v>
      </c>
      <c r="H20" s="13">
        <f t="shared" si="20"/>
        <v>0</v>
      </c>
      <c r="I20" s="13">
        <f t="shared" si="62"/>
        <v>1</v>
      </c>
      <c r="J20" s="18"/>
      <c r="K20" s="18"/>
      <c r="L20" s="18">
        <v>1</v>
      </c>
      <c r="M20" s="13">
        <f t="shared" si="63"/>
        <v>1</v>
      </c>
      <c r="N20" s="18"/>
      <c r="O20" s="18">
        <v>1</v>
      </c>
      <c r="P20" s="18"/>
      <c r="Q20" s="13">
        <f t="shared" si="64"/>
        <v>1</v>
      </c>
      <c r="R20" s="18"/>
      <c r="S20" s="18">
        <v>1</v>
      </c>
      <c r="T20" s="18"/>
      <c r="U20" s="13">
        <f t="shared" si="65"/>
        <v>0</v>
      </c>
      <c r="V20" s="18"/>
      <c r="W20" s="18"/>
      <c r="X20" s="18"/>
      <c r="Y20" s="13">
        <f t="shared" si="66"/>
        <v>1</v>
      </c>
      <c r="Z20" s="18"/>
      <c r="AA20" s="18"/>
      <c r="AB20" s="18">
        <v>1</v>
      </c>
      <c r="AC20" s="13">
        <f t="shared" si="67"/>
        <v>1</v>
      </c>
      <c r="AD20" s="18"/>
      <c r="AE20" s="18">
        <v>1</v>
      </c>
      <c r="AF20" s="18"/>
      <c r="AG20" s="13">
        <f t="shared" si="68"/>
        <v>0</v>
      </c>
      <c r="AH20" s="18"/>
      <c r="AI20" s="18"/>
      <c r="AJ20" s="18"/>
      <c r="AK20" s="18"/>
      <c r="AL20" s="18"/>
      <c r="AM20" s="13">
        <f t="shared" si="69"/>
        <v>0</v>
      </c>
      <c r="AN20" s="10"/>
      <c r="AO20" s="10"/>
      <c r="AP20" s="10"/>
      <c r="AQ20" s="10"/>
    </row>
    <row r="21" spans="1:43" s="11" customFormat="1" x14ac:dyDescent="0.3">
      <c r="A21" s="10">
        <f t="shared" si="21"/>
        <v>18</v>
      </c>
      <c r="B21" s="10" t="s">
        <v>92</v>
      </c>
      <c r="C21" s="13">
        <f t="shared" si="59"/>
        <v>5</v>
      </c>
      <c r="D21" s="13">
        <f t="shared" si="60"/>
        <v>1</v>
      </c>
      <c r="E21" s="13">
        <f t="shared" si="61"/>
        <v>2</v>
      </c>
      <c r="F21" s="13">
        <f t="shared" si="61"/>
        <v>2</v>
      </c>
      <c r="G21" s="13">
        <f t="shared" si="19"/>
        <v>0</v>
      </c>
      <c r="H21" s="13">
        <f t="shared" si="20"/>
        <v>0</v>
      </c>
      <c r="I21" s="13">
        <f t="shared" si="62"/>
        <v>0</v>
      </c>
      <c r="J21" s="18"/>
      <c r="K21" s="18"/>
      <c r="L21" s="18"/>
      <c r="M21" s="13">
        <f t="shared" si="63"/>
        <v>4</v>
      </c>
      <c r="N21" s="18"/>
      <c r="O21" s="18">
        <v>2</v>
      </c>
      <c r="P21" s="18">
        <v>2</v>
      </c>
      <c r="Q21" s="13">
        <f t="shared" si="64"/>
        <v>0</v>
      </c>
      <c r="R21" s="18"/>
      <c r="S21" s="18"/>
      <c r="T21" s="18"/>
      <c r="U21" s="13">
        <f t="shared" si="65"/>
        <v>0</v>
      </c>
      <c r="V21" s="18"/>
      <c r="W21" s="18"/>
      <c r="X21" s="18"/>
      <c r="Y21" s="13">
        <f t="shared" si="66"/>
        <v>0</v>
      </c>
      <c r="Z21" s="18"/>
      <c r="AA21" s="18"/>
      <c r="AB21" s="18"/>
      <c r="AC21" s="13">
        <f t="shared" si="67"/>
        <v>0</v>
      </c>
      <c r="AD21" s="18"/>
      <c r="AE21" s="18"/>
      <c r="AF21" s="18"/>
      <c r="AG21" s="13">
        <f t="shared" si="68"/>
        <v>1</v>
      </c>
      <c r="AH21" s="18">
        <v>1</v>
      </c>
      <c r="AI21" s="18"/>
      <c r="AJ21" s="18"/>
      <c r="AK21" s="18"/>
      <c r="AL21" s="18"/>
      <c r="AM21" s="13">
        <f t="shared" si="69"/>
        <v>0</v>
      </c>
      <c r="AN21" s="10"/>
      <c r="AO21" s="10"/>
      <c r="AP21" s="10"/>
      <c r="AQ21" s="10"/>
    </row>
    <row r="22" spans="1:43" s="9" customFormat="1" x14ac:dyDescent="0.3">
      <c r="A22" s="7"/>
      <c r="B22" s="12" t="s">
        <v>57</v>
      </c>
      <c r="C22" s="7">
        <f>SUM(C4:C21)</f>
        <v>121</v>
      </c>
      <c r="D22" s="7">
        <f>SUM(D4:D21)</f>
        <v>46</v>
      </c>
      <c r="E22" s="7">
        <f>SUM(E4:E21)</f>
        <v>49</v>
      </c>
      <c r="F22" s="7">
        <f>SUM(F4:F21)</f>
        <v>21</v>
      </c>
      <c r="G22" s="13">
        <f t="shared" si="19"/>
        <v>4</v>
      </c>
      <c r="H22" s="13">
        <f t="shared" si="20"/>
        <v>1</v>
      </c>
      <c r="I22" s="7">
        <f t="shared" ref="I22:AP22" si="70">SUM(I4:I21)</f>
        <v>8</v>
      </c>
      <c r="J22" s="7">
        <f t="shared" si="70"/>
        <v>4</v>
      </c>
      <c r="K22" s="7">
        <f t="shared" si="70"/>
        <v>3</v>
      </c>
      <c r="L22" s="7">
        <f t="shared" si="70"/>
        <v>1</v>
      </c>
      <c r="M22" s="7">
        <f t="shared" si="70"/>
        <v>42</v>
      </c>
      <c r="N22" s="7">
        <f t="shared" si="70"/>
        <v>18</v>
      </c>
      <c r="O22" s="7">
        <f t="shared" si="70"/>
        <v>17</v>
      </c>
      <c r="P22" s="7">
        <f t="shared" si="70"/>
        <v>7</v>
      </c>
      <c r="Q22" s="7">
        <f t="shared" si="70"/>
        <v>30</v>
      </c>
      <c r="R22" s="7">
        <f t="shared" si="70"/>
        <v>14</v>
      </c>
      <c r="S22" s="7">
        <f t="shared" si="70"/>
        <v>14</v>
      </c>
      <c r="T22" s="7">
        <f t="shared" si="70"/>
        <v>2</v>
      </c>
      <c r="U22" s="7">
        <f t="shared" si="70"/>
        <v>11</v>
      </c>
      <c r="V22" s="7">
        <f t="shared" si="70"/>
        <v>2</v>
      </c>
      <c r="W22" s="7">
        <f t="shared" si="70"/>
        <v>5</v>
      </c>
      <c r="X22" s="7">
        <f t="shared" si="70"/>
        <v>4</v>
      </c>
      <c r="Y22" s="7">
        <f t="shared" si="70"/>
        <v>5</v>
      </c>
      <c r="Z22" s="7">
        <f t="shared" si="70"/>
        <v>3</v>
      </c>
      <c r="AA22" s="7">
        <f t="shared" si="70"/>
        <v>1</v>
      </c>
      <c r="AB22" s="7">
        <f t="shared" si="70"/>
        <v>1</v>
      </c>
      <c r="AC22" s="7">
        <f t="shared" si="70"/>
        <v>1</v>
      </c>
      <c r="AD22" s="7">
        <f t="shared" si="70"/>
        <v>0</v>
      </c>
      <c r="AE22" s="7">
        <f t="shared" si="70"/>
        <v>1</v>
      </c>
      <c r="AF22" s="7">
        <f t="shared" si="70"/>
        <v>0</v>
      </c>
      <c r="AG22" s="7">
        <f t="shared" si="70"/>
        <v>17</v>
      </c>
      <c r="AH22" s="7">
        <f t="shared" si="70"/>
        <v>3</v>
      </c>
      <c r="AI22" s="7">
        <f t="shared" si="70"/>
        <v>5</v>
      </c>
      <c r="AJ22" s="7">
        <f t="shared" si="70"/>
        <v>4</v>
      </c>
      <c r="AK22" s="7">
        <f t="shared" si="70"/>
        <v>4</v>
      </c>
      <c r="AL22" s="7">
        <f t="shared" si="70"/>
        <v>1</v>
      </c>
      <c r="AM22" s="7">
        <f t="shared" si="70"/>
        <v>7</v>
      </c>
      <c r="AN22" s="7">
        <f t="shared" si="70"/>
        <v>2</v>
      </c>
      <c r="AO22" s="7">
        <f t="shared" si="70"/>
        <v>3</v>
      </c>
      <c r="AP22" s="7">
        <f t="shared" si="70"/>
        <v>2</v>
      </c>
      <c r="AQ22" s="12"/>
    </row>
  </sheetData>
  <mergeCells count="21">
    <mergeCell ref="V1:X1"/>
    <mergeCell ref="A1:A2"/>
    <mergeCell ref="B1:B2"/>
    <mergeCell ref="C1:C2"/>
    <mergeCell ref="D1:H1"/>
    <mergeCell ref="I1:I2"/>
    <mergeCell ref="J1:L1"/>
    <mergeCell ref="M1:M2"/>
    <mergeCell ref="N1:P1"/>
    <mergeCell ref="Q1:Q2"/>
    <mergeCell ref="R1:T1"/>
    <mergeCell ref="U1:U2"/>
    <mergeCell ref="AM1:AM2"/>
    <mergeCell ref="AN1:AP1"/>
    <mergeCell ref="AQ1:AQ2"/>
    <mergeCell ref="Y1:Y2"/>
    <mergeCell ref="Z1:AB1"/>
    <mergeCell ref="AC1:AC2"/>
    <mergeCell ref="AD1:AF1"/>
    <mergeCell ref="AG1:AG2"/>
    <mergeCell ref="AH1:AL1"/>
  </mergeCells>
  <pageMargins left="0.9055118110236221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7003-E70E-41CA-B023-5A1942C647CF}">
  <dimension ref="A1:BL9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5" sqref="B15"/>
    </sheetView>
  </sheetViews>
  <sheetFormatPr defaultColWidth="8.88671875" defaultRowHeight="14.4" x14ac:dyDescent="0.3"/>
  <cols>
    <col min="1" max="1" width="4.6640625" customWidth="1"/>
    <col min="2" max="2" width="20" customWidth="1"/>
    <col min="3" max="3" width="5" customWidth="1"/>
    <col min="4" max="62" width="4.6640625" customWidth="1"/>
  </cols>
  <sheetData>
    <row r="1" spans="1:62" ht="14.4" customHeight="1" x14ac:dyDescent="0.3">
      <c r="A1" s="52" t="s">
        <v>0</v>
      </c>
      <c r="B1" s="52" t="s">
        <v>1</v>
      </c>
      <c r="C1" s="43" t="s">
        <v>85</v>
      </c>
      <c r="D1" s="43" t="s">
        <v>18</v>
      </c>
      <c r="E1" s="51" t="s">
        <v>43</v>
      </c>
      <c r="F1" s="51"/>
      <c r="G1" s="51"/>
      <c r="H1" s="51"/>
      <c r="I1" s="43" t="s">
        <v>18</v>
      </c>
      <c r="J1" s="53" t="s">
        <v>58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4"/>
      <c r="Z1" s="43" t="s">
        <v>18</v>
      </c>
      <c r="AA1" s="53" t="s">
        <v>59</v>
      </c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4"/>
      <c r="AP1" s="43" t="s">
        <v>18</v>
      </c>
      <c r="AQ1" s="62" t="s">
        <v>196</v>
      </c>
      <c r="AR1" s="63"/>
      <c r="AS1" s="63"/>
      <c r="AT1" s="64"/>
      <c r="AU1" s="43" t="s">
        <v>18</v>
      </c>
      <c r="AV1" s="62" t="s">
        <v>173</v>
      </c>
      <c r="AW1" s="63"/>
      <c r="AX1" s="64"/>
      <c r="AY1" s="43" t="s">
        <v>18</v>
      </c>
      <c r="AZ1" s="10" t="s">
        <v>221</v>
      </c>
      <c r="BA1" s="65" t="s">
        <v>18</v>
      </c>
      <c r="BB1" s="62" t="s">
        <v>222</v>
      </c>
      <c r="BC1" s="63"/>
      <c r="BD1" s="63"/>
      <c r="BE1" s="63"/>
      <c r="BF1" s="64"/>
      <c r="BG1" s="43" t="s">
        <v>18</v>
      </c>
      <c r="BH1" s="51" t="s">
        <v>179</v>
      </c>
      <c r="BI1" s="51"/>
      <c r="BJ1" s="51"/>
    </row>
    <row r="2" spans="1:62" ht="14.4" customHeight="1" x14ac:dyDescent="0.3">
      <c r="A2" s="52"/>
      <c r="B2" s="52"/>
      <c r="C2" s="43"/>
      <c r="D2" s="43"/>
      <c r="E2" s="59" t="s">
        <v>16</v>
      </c>
      <c r="F2" s="59" t="s">
        <v>17</v>
      </c>
      <c r="G2" s="59" t="s">
        <v>19</v>
      </c>
      <c r="H2" s="59" t="s">
        <v>110</v>
      </c>
      <c r="I2" s="43"/>
      <c r="J2" s="59" t="s">
        <v>201</v>
      </c>
      <c r="K2" s="59" t="s">
        <v>202</v>
      </c>
      <c r="L2" s="59" t="s">
        <v>204</v>
      </c>
      <c r="M2" s="59" t="s">
        <v>205</v>
      </c>
      <c r="N2" s="59" t="s">
        <v>206</v>
      </c>
      <c r="O2" s="59" t="s">
        <v>208</v>
      </c>
      <c r="P2" s="59" t="s">
        <v>106</v>
      </c>
      <c r="Q2" s="59" t="s">
        <v>203</v>
      </c>
      <c r="R2" s="59" t="s">
        <v>108</v>
      </c>
      <c r="S2" s="59" t="s">
        <v>109</v>
      </c>
      <c r="T2" s="59" t="s">
        <v>207</v>
      </c>
      <c r="U2" s="59" t="s">
        <v>209</v>
      </c>
      <c r="V2" s="59" t="s">
        <v>210</v>
      </c>
      <c r="W2" s="59" t="s">
        <v>114</v>
      </c>
      <c r="X2" s="59" t="s">
        <v>115</v>
      </c>
      <c r="Y2" s="59" t="s">
        <v>211</v>
      </c>
      <c r="Z2" s="43"/>
      <c r="AA2" s="59" t="s">
        <v>95</v>
      </c>
      <c r="AB2" s="59" t="s">
        <v>212</v>
      </c>
      <c r="AC2" s="59" t="s">
        <v>214</v>
      </c>
      <c r="AD2" s="59" t="s">
        <v>216</v>
      </c>
      <c r="AE2" s="59" t="s">
        <v>215</v>
      </c>
      <c r="AF2" s="59" t="s">
        <v>217</v>
      </c>
      <c r="AG2" s="59" t="s">
        <v>120</v>
      </c>
      <c r="AH2" s="59" t="s">
        <v>213</v>
      </c>
      <c r="AI2" s="59" t="s">
        <v>218</v>
      </c>
      <c r="AJ2" s="59" t="s">
        <v>122</v>
      </c>
      <c r="AK2" s="59" t="s">
        <v>219</v>
      </c>
      <c r="AL2" s="59" t="s">
        <v>125</v>
      </c>
      <c r="AM2" s="59" t="s">
        <v>137</v>
      </c>
      <c r="AN2" s="59" t="s">
        <v>135</v>
      </c>
      <c r="AO2" s="59" t="s">
        <v>136</v>
      </c>
      <c r="AP2" s="43"/>
      <c r="AQ2" s="59" t="s">
        <v>129</v>
      </c>
      <c r="AR2" s="59" t="s">
        <v>130</v>
      </c>
      <c r="AS2" s="59" t="s">
        <v>172</v>
      </c>
      <c r="AT2" s="59" t="s">
        <v>220</v>
      </c>
      <c r="AU2" s="43"/>
      <c r="AV2" s="59" t="s">
        <v>127</v>
      </c>
      <c r="AW2" s="59" t="s">
        <v>128</v>
      </c>
      <c r="AX2" s="59" t="s">
        <v>134</v>
      </c>
      <c r="AY2" s="43"/>
      <c r="AZ2" s="59" t="s">
        <v>124</v>
      </c>
      <c r="BA2" s="66"/>
      <c r="BB2" s="59" t="s">
        <v>140</v>
      </c>
      <c r="BC2" s="59" t="s">
        <v>141</v>
      </c>
      <c r="BD2" s="59" t="s">
        <v>144</v>
      </c>
      <c r="BE2" s="59" t="s">
        <v>145</v>
      </c>
      <c r="BF2" s="50" t="s">
        <v>176</v>
      </c>
      <c r="BG2" s="43"/>
      <c r="BH2" s="56" t="s">
        <v>180</v>
      </c>
      <c r="BI2" s="56" t="s">
        <v>181</v>
      </c>
      <c r="BJ2" s="50" t="s">
        <v>182</v>
      </c>
    </row>
    <row r="3" spans="1:62" ht="14.4" customHeight="1" x14ac:dyDescent="0.3">
      <c r="A3" s="52"/>
      <c r="B3" s="52"/>
      <c r="C3" s="43"/>
      <c r="D3" s="43"/>
      <c r="E3" s="60"/>
      <c r="F3" s="60"/>
      <c r="G3" s="60"/>
      <c r="H3" s="60"/>
      <c r="I3" s="4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3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3"/>
      <c r="AQ3" s="60"/>
      <c r="AR3" s="60"/>
      <c r="AS3" s="60"/>
      <c r="AT3" s="60"/>
      <c r="AU3" s="43"/>
      <c r="AV3" s="60"/>
      <c r="AW3" s="60"/>
      <c r="AX3" s="60"/>
      <c r="AY3" s="43"/>
      <c r="AZ3" s="60"/>
      <c r="BA3" s="66"/>
      <c r="BB3" s="60"/>
      <c r="BC3" s="60"/>
      <c r="BD3" s="60"/>
      <c r="BE3" s="60"/>
      <c r="BF3" s="50"/>
      <c r="BG3" s="43"/>
      <c r="BH3" s="57"/>
      <c r="BI3" s="57"/>
      <c r="BJ3" s="50"/>
    </row>
    <row r="4" spans="1:62" ht="42.45" customHeight="1" x14ac:dyDescent="0.3">
      <c r="A4" s="52"/>
      <c r="B4" s="52"/>
      <c r="C4" s="43"/>
      <c r="D4" s="43"/>
      <c r="E4" s="61"/>
      <c r="F4" s="61"/>
      <c r="G4" s="61"/>
      <c r="H4" s="61"/>
      <c r="I4" s="43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43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43"/>
      <c r="AQ4" s="61"/>
      <c r="AR4" s="61"/>
      <c r="AS4" s="61"/>
      <c r="AT4" s="61"/>
      <c r="AU4" s="43"/>
      <c r="AV4" s="61"/>
      <c r="AW4" s="61"/>
      <c r="AX4" s="61"/>
      <c r="AY4" s="43"/>
      <c r="AZ4" s="61"/>
      <c r="BA4" s="67"/>
      <c r="BB4" s="61"/>
      <c r="BC4" s="61"/>
      <c r="BD4" s="61"/>
      <c r="BE4" s="61"/>
      <c r="BF4" s="50"/>
      <c r="BG4" s="43"/>
      <c r="BH4" s="58"/>
      <c r="BI4" s="58"/>
      <c r="BJ4" s="50"/>
    </row>
    <row r="5" spans="1:62" x14ac:dyDescent="0.3">
      <c r="A5" s="31">
        <v>1</v>
      </c>
      <c r="B5" s="31">
        <f>A5+1</f>
        <v>2</v>
      </c>
      <c r="C5" s="31">
        <f t="shared" ref="C5:BJ5" si="0">B5+1</f>
        <v>3</v>
      </c>
      <c r="D5" s="31">
        <f t="shared" si="0"/>
        <v>4</v>
      </c>
      <c r="E5" s="31">
        <f>D5+1</f>
        <v>5</v>
      </c>
      <c r="F5" s="31">
        <f t="shared" si="0"/>
        <v>6</v>
      </c>
      <c r="G5" s="31">
        <f t="shared" si="0"/>
        <v>7</v>
      </c>
      <c r="H5" s="31">
        <f t="shared" si="0"/>
        <v>8</v>
      </c>
      <c r="I5" s="31">
        <f t="shared" si="0"/>
        <v>9</v>
      </c>
      <c r="J5" s="31">
        <f t="shared" si="0"/>
        <v>10</v>
      </c>
      <c r="K5" s="31">
        <f t="shared" si="0"/>
        <v>11</v>
      </c>
      <c r="L5" s="31">
        <f t="shared" si="0"/>
        <v>12</v>
      </c>
      <c r="M5" s="31">
        <f t="shared" si="0"/>
        <v>13</v>
      </c>
      <c r="N5" s="31">
        <f t="shared" si="0"/>
        <v>14</v>
      </c>
      <c r="O5" s="31">
        <f t="shared" si="0"/>
        <v>15</v>
      </c>
      <c r="P5" s="31">
        <f t="shared" si="0"/>
        <v>16</v>
      </c>
      <c r="Q5" s="31">
        <f t="shared" si="0"/>
        <v>17</v>
      </c>
      <c r="R5" s="31">
        <f t="shared" si="0"/>
        <v>18</v>
      </c>
      <c r="S5" s="31">
        <f t="shared" si="0"/>
        <v>19</v>
      </c>
      <c r="T5" s="31">
        <f t="shared" si="0"/>
        <v>20</v>
      </c>
      <c r="U5" s="31">
        <f t="shared" si="0"/>
        <v>21</v>
      </c>
      <c r="V5" s="31">
        <f t="shared" si="0"/>
        <v>22</v>
      </c>
      <c r="W5" s="31">
        <f t="shared" si="0"/>
        <v>23</v>
      </c>
      <c r="X5" s="31">
        <f t="shared" si="0"/>
        <v>24</v>
      </c>
      <c r="Y5" s="31">
        <f t="shared" si="0"/>
        <v>25</v>
      </c>
      <c r="Z5" s="31">
        <f t="shared" si="0"/>
        <v>26</v>
      </c>
      <c r="AA5" s="31">
        <f t="shared" si="0"/>
        <v>27</v>
      </c>
      <c r="AB5" s="31">
        <f t="shared" si="0"/>
        <v>28</v>
      </c>
      <c r="AC5" s="31">
        <f t="shared" si="0"/>
        <v>29</v>
      </c>
      <c r="AD5" s="31">
        <f t="shared" si="0"/>
        <v>30</v>
      </c>
      <c r="AE5" s="31">
        <f t="shared" si="0"/>
        <v>31</v>
      </c>
      <c r="AF5" s="31">
        <f t="shared" si="0"/>
        <v>32</v>
      </c>
      <c r="AG5" s="31">
        <f t="shared" si="0"/>
        <v>33</v>
      </c>
      <c r="AH5" s="31">
        <f t="shared" si="0"/>
        <v>34</v>
      </c>
      <c r="AI5" s="31">
        <f t="shared" si="0"/>
        <v>35</v>
      </c>
      <c r="AJ5" s="31">
        <f t="shared" si="0"/>
        <v>36</v>
      </c>
      <c r="AK5" s="31">
        <f t="shared" si="0"/>
        <v>37</v>
      </c>
      <c r="AL5" s="31">
        <f t="shared" si="0"/>
        <v>38</v>
      </c>
      <c r="AM5" s="31">
        <f t="shared" si="0"/>
        <v>39</v>
      </c>
      <c r="AN5" s="31">
        <f t="shared" si="0"/>
        <v>40</v>
      </c>
      <c r="AO5" s="31">
        <f t="shared" si="0"/>
        <v>41</v>
      </c>
      <c r="AP5" s="31">
        <f t="shared" si="0"/>
        <v>42</v>
      </c>
      <c r="AQ5" s="31">
        <f t="shared" si="0"/>
        <v>43</v>
      </c>
      <c r="AR5" s="31">
        <f t="shared" si="0"/>
        <v>44</v>
      </c>
      <c r="AS5" s="31">
        <f t="shared" si="0"/>
        <v>45</v>
      </c>
      <c r="AT5" s="31">
        <f t="shared" si="0"/>
        <v>46</v>
      </c>
      <c r="AU5" s="31">
        <f t="shared" si="0"/>
        <v>47</v>
      </c>
      <c r="AV5" s="31">
        <f t="shared" si="0"/>
        <v>48</v>
      </c>
      <c r="AW5" s="31">
        <f t="shared" si="0"/>
        <v>49</v>
      </c>
      <c r="AX5" s="31">
        <f t="shared" si="0"/>
        <v>50</v>
      </c>
      <c r="AY5" s="31">
        <f t="shared" si="0"/>
        <v>51</v>
      </c>
      <c r="AZ5" s="31">
        <f t="shared" si="0"/>
        <v>52</v>
      </c>
      <c r="BA5" s="31">
        <f t="shared" si="0"/>
        <v>53</v>
      </c>
      <c r="BB5" s="31">
        <f t="shared" si="0"/>
        <v>54</v>
      </c>
      <c r="BC5" s="31">
        <f t="shared" si="0"/>
        <v>55</v>
      </c>
      <c r="BD5" s="31">
        <f t="shared" si="0"/>
        <v>56</v>
      </c>
      <c r="BE5" s="31">
        <f t="shared" si="0"/>
        <v>57</v>
      </c>
      <c r="BF5" s="31">
        <f t="shared" si="0"/>
        <v>58</v>
      </c>
      <c r="BG5" s="31">
        <f t="shared" si="0"/>
        <v>59</v>
      </c>
      <c r="BH5" s="31">
        <f t="shared" si="0"/>
        <v>60</v>
      </c>
      <c r="BI5" s="31">
        <f t="shared" si="0"/>
        <v>61</v>
      </c>
      <c r="BJ5" s="31">
        <f t="shared" si="0"/>
        <v>62</v>
      </c>
    </row>
    <row r="6" spans="1:62" s="11" customFormat="1" x14ac:dyDescent="0.3">
      <c r="A6" s="10">
        <v>1</v>
      </c>
      <c r="B6" s="10" t="s">
        <v>24</v>
      </c>
      <c r="C6" s="13">
        <f t="shared" ref="C6:C37" si="1">SUM(D6,I6,Z6,AP6,AU6,AY6,BA6,BG6)</f>
        <v>16</v>
      </c>
      <c r="D6" s="13">
        <f>SUM(E6:H6)</f>
        <v>3</v>
      </c>
      <c r="E6" s="10">
        <v>1</v>
      </c>
      <c r="F6" s="10">
        <v>1</v>
      </c>
      <c r="G6" s="10"/>
      <c r="H6" s="10">
        <v>1</v>
      </c>
      <c r="I6" s="13">
        <f>SUM(J6:Y6)</f>
        <v>13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/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/>
      <c r="W6" s="10"/>
      <c r="X6" s="10">
        <v>1</v>
      </c>
      <c r="Y6" s="10">
        <v>1</v>
      </c>
      <c r="Z6" s="13">
        <f t="shared" ref="Z6:Z69" si="2">SUM(AA6:AO6)</f>
        <v>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3">
        <f t="shared" ref="AP6:AP69" si="3">SUM(AQ6:AT6)</f>
        <v>0</v>
      </c>
      <c r="AQ6" s="10"/>
      <c r="AR6" s="10"/>
      <c r="AS6" s="10"/>
      <c r="AT6" s="10"/>
      <c r="AU6" s="7">
        <f>SUM(AV6:AX6)</f>
        <v>0</v>
      </c>
      <c r="AV6" s="10"/>
      <c r="AW6" s="10"/>
      <c r="AX6" s="10"/>
      <c r="AY6" s="7">
        <f t="shared" ref="AY6:AY69" si="4">SUM(AZ6:AZ6)</f>
        <v>0</v>
      </c>
      <c r="AZ6" s="10"/>
      <c r="BA6" s="13">
        <f>SUM(BB6:BF6)</f>
        <v>0</v>
      </c>
      <c r="BB6" s="10"/>
      <c r="BC6" s="10"/>
      <c r="BD6" s="10"/>
      <c r="BE6" s="10"/>
      <c r="BF6" s="10"/>
      <c r="BG6" s="13">
        <f t="shared" ref="BG6:BG69" si="5">SUM(BH6:BJ6)</f>
        <v>0</v>
      </c>
      <c r="BH6" s="10"/>
      <c r="BI6" s="10"/>
      <c r="BJ6" s="10"/>
    </row>
    <row r="7" spans="1:62" s="11" customFormat="1" x14ac:dyDescent="0.3">
      <c r="A7" s="10">
        <f>A6+1</f>
        <v>2</v>
      </c>
      <c r="B7" s="10" t="s">
        <v>5</v>
      </c>
      <c r="C7" s="13">
        <f t="shared" si="1"/>
        <v>21</v>
      </c>
      <c r="D7" s="13">
        <f t="shared" ref="D7:D70" si="6">SUM(E7:H7)</f>
        <v>3</v>
      </c>
      <c r="E7" s="10">
        <v>1</v>
      </c>
      <c r="F7" s="10">
        <v>1</v>
      </c>
      <c r="G7" s="10">
        <v>1</v>
      </c>
      <c r="H7" s="10"/>
      <c r="I7" s="13">
        <f t="shared" ref="I7:I70" si="7">SUM(J7:Y7)</f>
        <v>3</v>
      </c>
      <c r="J7" s="10">
        <v>1</v>
      </c>
      <c r="K7" s="10">
        <v>1</v>
      </c>
      <c r="L7" s="10"/>
      <c r="M7" s="10"/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3">
        <f t="shared" si="2"/>
        <v>9</v>
      </c>
      <c r="AA7" s="10"/>
      <c r="AB7" s="10">
        <v>1</v>
      </c>
      <c r="AC7" s="10">
        <v>1</v>
      </c>
      <c r="AD7" s="10">
        <v>1</v>
      </c>
      <c r="AE7" s="10">
        <v>1</v>
      </c>
      <c r="AF7" s="10">
        <v>1</v>
      </c>
      <c r="AG7" s="10"/>
      <c r="AH7" s="10">
        <v>1</v>
      </c>
      <c r="AI7" s="10">
        <v>1</v>
      </c>
      <c r="AJ7" s="10"/>
      <c r="AK7" s="10">
        <v>1</v>
      </c>
      <c r="AL7" s="10"/>
      <c r="AM7" s="10">
        <v>1</v>
      </c>
      <c r="AN7" s="10"/>
      <c r="AO7" s="10"/>
      <c r="AP7" s="13">
        <f t="shared" si="3"/>
        <v>3</v>
      </c>
      <c r="AQ7" s="10">
        <v>1</v>
      </c>
      <c r="AR7" s="10">
        <v>1</v>
      </c>
      <c r="AS7" s="10">
        <v>1</v>
      </c>
      <c r="AT7" s="10"/>
      <c r="AU7" s="7">
        <f t="shared" ref="AU7:AU70" si="8">SUM(AV7:AX7)</f>
        <v>1</v>
      </c>
      <c r="AV7" s="10"/>
      <c r="AW7" s="10"/>
      <c r="AX7" s="10">
        <v>1</v>
      </c>
      <c r="AY7" s="7">
        <f t="shared" si="4"/>
        <v>1</v>
      </c>
      <c r="AZ7" s="10">
        <v>1</v>
      </c>
      <c r="BA7" s="13">
        <f t="shared" ref="BA7:BA70" si="9">SUM(BB7:BF7)</f>
        <v>1</v>
      </c>
      <c r="BB7" s="10">
        <v>1</v>
      </c>
      <c r="BC7" s="10"/>
      <c r="BD7" s="10"/>
      <c r="BE7" s="10"/>
      <c r="BF7" s="10"/>
      <c r="BG7" s="13">
        <f t="shared" si="5"/>
        <v>0</v>
      </c>
      <c r="BH7" s="10"/>
      <c r="BI7" s="10"/>
      <c r="BJ7" s="10"/>
    </row>
    <row r="8" spans="1:62" s="11" customFormat="1" x14ac:dyDescent="0.3">
      <c r="A8" s="10">
        <f t="shared" ref="A8:A71" si="10">A7+1</f>
        <v>3</v>
      </c>
      <c r="B8" s="10" t="s">
        <v>61</v>
      </c>
      <c r="C8" s="13">
        <f t="shared" si="1"/>
        <v>12</v>
      </c>
      <c r="D8" s="13">
        <f t="shared" si="6"/>
        <v>2</v>
      </c>
      <c r="E8" s="10">
        <v>1</v>
      </c>
      <c r="F8" s="10">
        <v>1</v>
      </c>
      <c r="G8" s="10"/>
      <c r="H8" s="10"/>
      <c r="I8" s="13">
        <f t="shared" si="7"/>
        <v>4</v>
      </c>
      <c r="J8" s="10">
        <v>1</v>
      </c>
      <c r="K8" s="10">
        <v>1</v>
      </c>
      <c r="L8" s="10">
        <v>1</v>
      </c>
      <c r="M8" s="10"/>
      <c r="N8" s="10"/>
      <c r="O8" s="10">
        <v>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3">
        <f t="shared" si="2"/>
        <v>4</v>
      </c>
      <c r="AA8" s="10"/>
      <c r="AB8" s="10"/>
      <c r="AC8" s="10">
        <v>1</v>
      </c>
      <c r="AD8" s="10">
        <v>1</v>
      </c>
      <c r="AE8" s="10"/>
      <c r="AF8" s="10">
        <v>1</v>
      </c>
      <c r="AG8" s="10">
        <v>1</v>
      </c>
      <c r="AH8" s="10"/>
      <c r="AI8" s="10"/>
      <c r="AJ8" s="10"/>
      <c r="AK8" s="10"/>
      <c r="AL8" s="10"/>
      <c r="AM8" s="10"/>
      <c r="AN8" s="10"/>
      <c r="AO8" s="10"/>
      <c r="AP8" s="13">
        <f t="shared" si="3"/>
        <v>1</v>
      </c>
      <c r="AQ8" s="10"/>
      <c r="AR8" s="10">
        <v>1</v>
      </c>
      <c r="AS8" s="10"/>
      <c r="AT8" s="10"/>
      <c r="AU8" s="7">
        <f t="shared" si="8"/>
        <v>0</v>
      </c>
      <c r="AV8" s="10"/>
      <c r="AW8" s="10"/>
      <c r="AX8" s="10"/>
      <c r="AY8" s="7">
        <f t="shared" si="4"/>
        <v>0</v>
      </c>
      <c r="AZ8" s="10"/>
      <c r="BA8" s="13">
        <f t="shared" si="9"/>
        <v>1</v>
      </c>
      <c r="BB8" s="10"/>
      <c r="BC8" s="36">
        <v>1</v>
      </c>
      <c r="BD8" s="10"/>
      <c r="BE8" s="10"/>
      <c r="BF8" s="10"/>
      <c r="BG8" s="13">
        <f t="shared" si="5"/>
        <v>0</v>
      </c>
      <c r="BH8" s="10"/>
      <c r="BI8" s="10"/>
      <c r="BJ8" s="10"/>
    </row>
    <row r="9" spans="1:62" s="11" customFormat="1" x14ac:dyDescent="0.3">
      <c r="A9" s="10">
        <f t="shared" si="10"/>
        <v>4</v>
      </c>
      <c r="B9" s="10" t="s">
        <v>6</v>
      </c>
      <c r="C9" s="13">
        <f t="shared" si="1"/>
        <v>34</v>
      </c>
      <c r="D9" s="13">
        <f t="shared" si="6"/>
        <v>4</v>
      </c>
      <c r="E9" s="10">
        <v>1</v>
      </c>
      <c r="F9" s="10">
        <v>1</v>
      </c>
      <c r="G9" s="10">
        <v>1</v>
      </c>
      <c r="H9" s="10">
        <v>1</v>
      </c>
      <c r="I9" s="13">
        <f t="shared" si="7"/>
        <v>15</v>
      </c>
      <c r="J9" s="10">
        <v>1</v>
      </c>
      <c r="K9" s="10"/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3">
        <f t="shared" si="2"/>
        <v>8</v>
      </c>
      <c r="AA9" s="10">
        <v>1</v>
      </c>
      <c r="AB9" s="10">
        <v>1</v>
      </c>
      <c r="AC9" s="10"/>
      <c r="AD9" s="10"/>
      <c r="AE9" s="10"/>
      <c r="AF9" s="10">
        <v>1</v>
      </c>
      <c r="AG9" s="10">
        <v>1</v>
      </c>
      <c r="AH9" s="10"/>
      <c r="AI9" s="10"/>
      <c r="AJ9" s="10"/>
      <c r="AK9" s="10">
        <v>1</v>
      </c>
      <c r="AL9" s="10"/>
      <c r="AM9" s="10">
        <v>1</v>
      </c>
      <c r="AN9" s="10">
        <v>1</v>
      </c>
      <c r="AO9" s="10">
        <v>1</v>
      </c>
      <c r="AP9" s="13">
        <f t="shared" si="3"/>
        <v>3</v>
      </c>
      <c r="AQ9" s="10">
        <v>1</v>
      </c>
      <c r="AR9" s="10">
        <v>1</v>
      </c>
      <c r="AS9" s="10"/>
      <c r="AT9" s="10">
        <v>1</v>
      </c>
      <c r="AU9" s="7">
        <f t="shared" si="8"/>
        <v>3</v>
      </c>
      <c r="AV9" s="10">
        <v>1</v>
      </c>
      <c r="AW9" s="10">
        <v>1</v>
      </c>
      <c r="AX9" s="10">
        <v>1</v>
      </c>
      <c r="AY9" s="7">
        <f t="shared" si="4"/>
        <v>1</v>
      </c>
      <c r="AZ9" s="10">
        <v>1</v>
      </c>
      <c r="BA9" s="13">
        <f t="shared" si="9"/>
        <v>0</v>
      </c>
      <c r="BB9" s="10"/>
      <c r="BC9" s="10"/>
      <c r="BD9" s="10"/>
      <c r="BE9" s="10"/>
      <c r="BF9" s="10"/>
      <c r="BG9" s="13">
        <f t="shared" si="5"/>
        <v>0</v>
      </c>
      <c r="BH9" s="10"/>
      <c r="BI9" s="10"/>
      <c r="BJ9" s="10"/>
    </row>
    <row r="10" spans="1:62" s="11" customFormat="1" x14ac:dyDescent="0.3">
      <c r="A10" s="10">
        <f t="shared" si="10"/>
        <v>5</v>
      </c>
      <c r="B10" s="10" t="s">
        <v>75</v>
      </c>
      <c r="C10" s="13">
        <f t="shared" si="1"/>
        <v>17</v>
      </c>
      <c r="D10" s="13">
        <f t="shared" si="6"/>
        <v>2</v>
      </c>
      <c r="E10" s="10">
        <v>1</v>
      </c>
      <c r="F10" s="10"/>
      <c r="G10" s="10"/>
      <c r="H10" s="10">
        <v>1</v>
      </c>
      <c r="I10" s="13">
        <f t="shared" si="7"/>
        <v>5</v>
      </c>
      <c r="J10" s="10"/>
      <c r="K10" s="10"/>
      <c r="L10" s="10"/>
      <c r="M10" s="10"/>
      <c r="N10" s="10"/>
      <c r="O10" s="10">
        <v>1</v>
      </c>
      <c r="P10" s="10"/>
      <c r="Q10" s="10">
        <v>1</v>
      </c>
      <c r="R10" s="10">
        <v>1</v>
      </c>
      <c r="S10" s="10"/>
      <c r="T10" s="10">
        <v>1</v>
      </c>
      <c r="U10" s="10"/>
      <c r="V10" s="10">
        <v>1</v>
      </c>
      <c r="W10" s="10"/>
      <c r="X10" s="10"/>
      <c r="Y10" s="10"/>
      <c r="Z10" s="13">
        <f t="shared" si="2"/>
        <v>6</v>
      </c>
      <c r="AA10" s="10"/>
      <c r="AB10" s="10">
        <v>1</v>
      </c>
      <c r="AC10" s="10"/>
      <c r="AD10" s="10">
        <v>1</v>
      </c>
      <c r="AE10" s="10"/>
      <c r="AF10" s="10"/>
      <c r="AG10" s="10">
        <v>1</v>
      </c>
      <c r="AH10" s="10">
        <v>1</v>
      </c>
      <c r="AI10" s="10"/>
      <c r="AJ10" s="10">
        <v>1</v>
      </c>
      <c r="AK10" s="10">
        <v>1</v>
      </c>
      <c r="AL10" s="10"/>
      <c r="AM10" s="10"/>
      <c r="AN10" s="10"/>
      <c r="AO10" s="10"/>
      <c r="AP10" s="13">
        <f t="shared" si="3"/>
        <v>1</v>
      </c>
      <c r="AQ10" s="10"/>
      <c r="AR10" s="10"/>
      <c r="AS10" s="10"/>
      <c r="AT10" s="10">
        <v>1</v>
      </c>
      <c r="AU10" s="7">
        <f t="shared" si="8"/>
        <v>0</v>
      </c>
      <c r="AV10" s="10"/>
      <c r="AW10" s="10"/>
      <c r="AX10" s="10"/>
      <c r="AY10" s="7">
        <f t="shared" si="4"/>
        <v>0</v>
      </c>
      <c r="AZ10" s="10"/>
      <c r="BA10" s="13">
        <f t="shared" si="9"/>
        <v>1</v>
      </c>
      <c r="BB10" s="10"/>
      <c r="BC10" s="10"/>
      <c r="BD10" s="10">
        <v>1</v>
      </c>
      <c r="BE10" s="10"/>
      <c r="BF10" s="10"/>
      <c r="BG10" s="13">
        <f t="shared" si="5"/>
        <v>2</v>
      </c>
      <c r="BH10" s="10">
        <v>1</v>
      </c>
      <c r="BI10" s="10">
        <v>1</v>
      </c>
      <c r="BJ10" s="10"/>
    </row>
    <row r="11" spans="1:62" s="11" customFormat="1" x14ac:dyDescent="0.3">
      <c r="A11" s="10">
        <f t="shared" si="10"/>
        <v>6</v>
      </c>
      <c r="B11" s="10" t="s">
        <v>150</v>
      </c>
      <c r="C11" s="13">
        <f t="shared" si="1"/>
        <v>1</v>
      </c>
      <c r="D11" s="13">
        <f t="shared" si="6"/>
        <v>1</v>
      </c>
      <c r="E11" s="10">
        <v>1</v>
      </c>
      <c r="F11" s="10"/>
      <c r="G11" s="10"/>
      <c r="H11" s="10"/>
      <c r="I11" s="13">
        <f t="shared" si="7"/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3">
        <f t="shared" si="2"/>
        <v>0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3">
        <f t="shared" si="3"/>
        <v>0</v>
      </c>
      <c r="AQ11" s="10"/>
      <c r="AR11" s="10"/>
      <c r="AS11" s="10"/>
      <c r="AT11" s="10"/>
      <c r="AU11" s="7">
        <f t="shared" si="8"/>
        <v>0</v>
      </c>
      <c r="AV11" s="10"/>
      <c r="AW11" s="10"/>
      <c r="AX11" s="10"/>
      <c r="AY11" s="7">
        <f t="shared" si="4"/>
        <v>0</v>
      </c>
      <c r="AZ11" s="10"/>
      <c r="BA11" s="13">
        <f t="shared" si="9"/>
        <v>0</v>
      </c>
      <c r="BB11" s="10"/>
      <c r="BC11" s="10"/>
      <c r="BD11" s="10"/>
      <c r="BE11" s="10"/>
      <c r="BF11" s="10"/>
      <c r="BG11" s="13">
        <f t="shared" si="5"/>
        <v>0</v>
      </c>
      <c r="BH11" s="10"/>
      <c r="BI11" s="10"/>
      <c r="BJ11" s="10"/>
    </row>
    <row r="12" spans="1:62" s="11" customFormat="1" x14ac:dyDescent="0.3">
      <c r="A12" s="10">
        <f t="shared" si="10"/>
        <v>7</v>
      </c>
      <c r="B12" s="10" t="s">
        <v>8</v>
      </c>
      <c r="C12" s="13">
        <f t="shared" si="1"/>
        <v>21</v>
      </c>
      <c r="D12" s="13">
        <f t="shared" si="6"/>
        <v>3</v>
      </c>
      <c r="E12" s="10">
        <v>1</v>
      </c>
      <c r="F12" s="10">
        <v>1</v>
      </c>
      <c r="G12" s="10">
        <v>1</v>
      </c>
      <c r="H12" s="10"/>
      <c r="I12" s="13">
        <f t="shared" si="7"/>
        <v>10</v>
      </c>
      <c r="J12" s="10">
        <v>1</v>
      </c>
      <c r="K12" s="10"/>
      <c r="L12" s="10">
        <v>1</v>
      </c>
      <c r="M12" s="10">
        <v>1</v>
      </c>
      <c r="N12" s="10">
        <v>1</v>
      </c>
      <c r="O12" s="10">
        <v>1</v>
      </c>
      <c r="P12" s="10"/>
      <c r="Q12" s="10">
        <v>1</v>
      </c>
      <c r="R12" s="10"/>
      <c r="S12" s="10"/>
      <c r="T12" s="10">
        <v>1</v>
      </c>
      <c r="U12" s="10">
        <v>1</v>
      </c>
      <c r="V12" s="10">
        <v>1</v>
      </c>
      <c r="W12" s="10"/>
      <c r="X12" s="10"/>
      <c r="Y12" s="10">
        <v>1</v>
      </c>
      <c r="Z12" s="13">
        <f t="shared" si="2"/>
        <v>7</v>
      </c>
      <c r="AA12" s="10">
        <v>1</v>
      </c>
      <c r="AB12" s="10"/>
      <c r="AC12" s="10">
        <v>1</v>
      </c>
      <c r="AD12" s="10">
        <v>1</v>
      </c>
      <c r="AE12" s="10"/>
      <c r="AF12" s="10">
        <v>1</v>
      </c>
      <c r="AG12" s="10"/>
      <c r="AH12" s="10">
        <v>1</v>
      </c>
      <c r="AI12" s="10">
        <v>1</v>
      </c>
      <c r="AJ12" s="10"/>
      <c r="AK12" s="10"/>
      <c r="AL12" s="10"/>
      <c r="AM12" s="10"/>
      <c r="AN12" s="10"/>
      <c r="AO12" s="10">
        <v>1</v>
      </c>
      <c r="AP12" s="13">
        <f t="shared" si="3"/>
        <v>0</v>
      </c>
      <c r="AQ12" s="10"/>
      <c r="AR12" s="10"/>
      <c r="AS12" s="10"/>
      <c r="AT12" s="10"/>
      <c r="AU12" s="7">
        <f t="shared" si="8"/>
        <v>1</v>
      </c>
      <c r="AV12" s="10"/>
      <c r="AW12" s="10">
        <v>1</v>
      </c>
      <c r="AX12" s="10"/>
      <c r="AY12" s="7">
        <f t="shared" si="4"/>
        <v>0</v>
      </c>
      <c r="AZ12" s="10"/>
      <c r="BA12" s="13">
        <f t="shared" si="9"/>
        <v>0</v>
      </c>
      <c r="BB12" s="10"/>
      <c r="BC12" s="10"/>
      <c r="BD12" s="10"/>
      <c r="BE12" s="10"/>
      <c r="BF12" s="10"/>
      <c r="BG12" s="13">
        <f t="shared" si="5"/>
        <v>0</v>
      </c>
      <c r="BH12" s="10"/>
      <c r="BI12" s="10"/>
      <c r="BJ12" s="10"/>
    </row>
    <row r="13" spans="1:62" s="11" customFormat="1" x14ac:dyDescent="0.3">
      <c r="A13" s="10">
        <f t="shared" si="10"/>
        <v>8</v>
      </c>
      <c r="B13" s="10" t="s">
        <v>84</v>
      </c>
      <c r="C13" s="13">
        <f t="shared" si="1"/>
        <v>24</v>
      </c>
      <c r="D13" s="13">
        <f t="shared" si="6"/>
        <v>2</v>
      </c>
      <c r="E13" s="10">
        <v>1</v>
      </c>
      <c r="F13" s="10">
        <v>1</v>
      </c>
      <c r="G13" s="10"/>
      <c r="H13" s="10"/>
      <c r="I13" s="13">
        <f t="shared" si="7"/>
        <v>7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/>
      <c r="P13" s="10"/>
      <c r="Q13" s="10"/>
      <c r="R13" s="10"/>
      <c r="S13" s="10"/>
      <c r="T13" s="10"/>
      <c r="U13" s="10"/>
      <c r="V13" s="10"/>
      <c r="W13" s="10">
        <v>1</v>
      </c>
      <c r="X13" s="10">
        <v>1</v>
      </c>
      <c r="Y13" s="10"/>
      <c r="Z13" s="13">
        <f t="shared" si="2"/>
        <v>6</v>
      </c>
      <c r="AA13" s="10"/>
      <c r="AB13" s="10">
        <v>1</v>
      </c>
      <c r="AC13" s="10">
        <v>1</v>
      </c>
      <c r="AD13" s="10"/>
      <c r="AE13" s="10">
        <v>1</v>
      </c>
      <c r="AF13" s="10">
        <v>1</v>
      </c>
      <c r="AG13" s="10"/>
      <c r="AH13" s="10"/>
      <c r="AI13" s="10"/>
      <c r="AJ13" s="10">
        <v>1</v>
      </c>
      <c r="AK13" s="10"/>
      <c r="AL13" s="10">
        <v>1</v>
      </c>
      <c r="AM13" s="10"/>
      <c r="AN13" s="10"/>
      <c r="AO13" s="10"/>
      <c r="AP13" s="13">
        <f t="shared" si="3"/>
        <v>2</v>
      </c>
      <c r="AQ13" s="10">
        <v>1</v>
      </c>
      <c r="AR13" s="10"/>
      <c r="AS13" s="10">
        <v>1</v>
      </c>
      <c r="AT13" s="10"/>
      <c r="AU13" s="7">
        <f t="shared" si="8"/>
        <v>0</v>
      </c>
      <c r="AV13" s="10"/>
      <c r="AW13" s="10"/>
      <c r="AX13" s="10"/>
      <c r="AY13" s="7">
        <f t="shared" si="4"/>
        <v>0</v>
      </c>
      <c r="AZ13" s="10"/>
      <c r="BA13" s="13">
        <f t="shared" si="9"/>
        <v>4</v>
      </c>
      <c r="BB13" s="10">
        <v>1</v>
      </c>
      <c r="BC13" s="36">
        <v>1</v>
      </c>
      <c r="BD13" s="10"/>
      <c r="BE13" s="10">
        <v>1</v>
      </c>
      <c r="BF13" s="10">
        <v>1</v>
      </c>
      <c r="BG13" s="13">
        <f t="shared" si="5"/>
        <v>3</v>
      </c>
      <c r="BH13" s="10">
        <v>1</v>
      </c>
      <c r="BI13" s="10">
        <v>1</v>
      </c>
      <c r="BJ13" s="10">
        <v>1</v>
      </c>
    </row>
    <row r="14" spans="1:62" s="11" customFormat="1" x14ac:dyDescent="0.3">
      <c r="A14" s="10">
        <f t="shared" si="10"/>
        <v>9</v>
      </c>
      <c r="B14" s="10" t="s">
        <v>22</v>
      </c>
      <c r="C14" s="13">
        <f t="shared" si="1"/>
        <v>31</v>
      </c>
      <c r="D14" s="13">
        <f t="shared" si="6"/>
        <v>3</v>
      </c>
      <c r="E14" s="10">
        <v>1</v>
      </c>
      <c r="F14" s="10">
        <v>1</v>
      </c>
      <c r="G14" s="10"/>
      <c r="H14" s="10">
        <v>1</v>
      </c>
      <c r="I14" s="13">
        <f t="shared" si="7"/>
        <v>14</v>
      </c>
      <c r="J14" s="10">
        <v>1</v>
      </c>
      <c r="K14" s="10">
        <v>1</v>
      </c>
      <c r="L14" s="10">
        <v>1</v>
      </c>
      <c r="M14" s="10">
        <v>1</v>
      </c>
      <c r="N14" s="10">
        <v>1</v>
      </c>
      <c r="O14" s="10"/>
      <c r="P14" s="10"/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3">
        <f t="shared" si="2"/>
        <v>11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10"/>
      <c r="AG14" s="10">
        <v>1</v>
      </c>
      <c r="AH14" s="10"/>
      <c r="AI14" s="10">
        <v>1</v>
      </c>
      <c r="AJ14" s="10">
        <v>1</v>
      </c>
      <c r="AK14" s="10">
        <v>1</v>
      </c>
      <c r="AL14" s="10">
        <v>1</v>
      </c>
      <c r="AM14" s="10"/>
      <c r="AN14" s="10"/>
      <c r="AO14" s="10">
        <v>1</v>
      </c>
      <c r="AP14" s="13">
        <f t="shared" si="3"/>
        <v>0</v>
      </c>
      <c r="AQ14" s="10"/>
      <c r="AR14" s="10"/>
      <c r="AS14" s="10"/>
      <c r="AT14" s="10"/>
      <c r="AU14" s="7">
        <f t="shared" si="8"/>
        <v>0</v>
      </c>
      <c r="AV14" s="10"/>
      <c r="AW14" s="10"/>
      <c r="AX14" s="10"/>
      <c r="AY14" s="7">
        <f t="shared" si="4"/>
        <v>0</v>
      </c>
      <c r="AZ14" s="10"/>
      <c r="BA14" s="13">
        <f t="shared" si="9"/>
        <v>2</v>
      </c>
      <c r="BB14" s="10"/>
      <c r="BC14" s="36">
        <v>1</v>
      </c>
      <c r="BD14" s="10"/>
      <c r="BE14" s="10">
        <v>1</v>
      </c>
      <c r="BF14" s="10"/>
      <c r="BG14" s="13">
        <f t="shared" si="5"/>
        <v>1</v>
      </c>
      <c r="BH14" s="10">
        <v>1</v>
      </c>
      <c r="BI14" s="10"/>
      <c r="BJ14" s="10"/>
    </row>
    <row r="15" spans="1:62" s="11" customFormat="1" x14ac:dyDescent="0.3">
      <c r="A15" s="10">
        <f t="shared" si="10"/>
        <v>10</v>
      </c>
      <c r="B15" s="10" t="s">
        <v>2</v>
      </c>
      <c r="C15" s="13">
        <f t="shared" si="1"/>
        <v>4</v>
      </c>
      <c r="D15" s="13">
        <f t="shared" si="6"/>
        <v>1</v>
      </c>
      <c r="E15" s="10">
        <v>1</v>
      </c>
      <c r="F15" s="10"/>
      <c r="G15" s="10"/>
      <c r="H15" s="10"/>
      <c r="I15" s="13">
        <f t="shared" si="7"/>
        <v>1</v>
      </c>
      <c r="J15" s="10">
        <v>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">
        <f t="shared" si="2"/>
        <v>2</v>
      </c>
      <c r="AA15" s="10"/>
      <c r="AB15" s="10">
        <v>1</v>
      </c>
      <c r="AC15" s="10"/>
      <c r="AD15" s="10"/>
      <c r="AE15" s="10"/>
      <c r="AF15" s="10"/>
      <c r="AG15" s="10"/>
      <c r="AH15" s="10">
        <v>1</v>
      </c>
      <c r="AI15" s="10"/>
      <c r="AJ15" s="10"/>
      <c r="AK15" s="10"/>
      <c r="AL15" s="10"/>
      <c r="AM15" s="10"/>
      <c r="AN15" s="10"/>
      <c r="AO15" s="10"/>
      <c r="AP15" s="13">
        <f t="shared" si="3"/>
        <v>0</v>
      </c>
      <c r="AQ15" s="10"/>
      <c r="AR15" s="10"/>
      <c r="AS15" s="10"/>
      <c r="AT15" s="10"/>
      <c r="AU15" s="7">
        <f t="shared" si="8"/>
        <v>0</v>
      </c>
      <c r="AV15" s="10"/>
      <c r="AW15" s="10"/>
      <c r="AX15" s="10"/>
      <c r="AY15" s="7">
        <f t="shared" si="4"/>
        <v>0</v>
      </c>
      <c r="AZ15" s="10"/>
      <c r="BA15" s="13">
        <f t="shared" si="9"/>
        <v>0</v>
      </c>
      <c r="BB15" s="10"/>
      <c r="BC15" s="10"/>
      <c r="BD15" s="10"/>
      <c r="BE15" s="10"/>
      <c r="BF15" s="10"/>
      <c r="BG15" s="13">
        <f t="shared" si="5"/>
        <v>0</v>
      </c>
      <c r="BH15" s="10"/>
      <c r="BI15" s="10"/>
      <c r="BJ15" s="10"/>
    </row>
    <row r="16" spans="1:62" s="11" customFormat="1" x14ac:dyDescent="0.3">
      <c r="A16" s="10">
        <f t="shared" si="10"/>
        <v>11</v>
      </c>
      <c r="B16" s="10" t="s">
        <v>27</v>
      </c>
      <c r="C16" s="13">
        <f t="shared" si="1"/>
        <v>4</v>
      </c>
      <c r="D16" s="13">
        <f t="shared" si="6"/>
        <v>1</v>
      </c>
      <c r="E16" s="10">
        <v>1</v>
      </c>
      <c r="F16" s="10"/>
      <c r="G16" s="10"/>
      <c r="H16" s="10"/>
      <c r="I16" s="13">
        <f t="shared" si="7"/>
        <v>1</v>
      </c>
      <c r="J16" s="10">
        <v>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3">
        <f t="shared" si="2"/>
        <v>1</v>
      </c>
      <c r="AA16" s="10"/>
      <c r="AB16" s="10">
        <v>1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3">
        <f t="shared" si="3"/>
        <v>0</v>
      </c>
      <c r="AQ16" s="10"/>
      <c r="AR16" s="10"/>
      <c r="AS16" s="10"/>
      <c r="AT16" s="10"/>
      <c r="AU16" s="7">
        <f t="shared" si="8"/>
        <v>0</v>
      </c>
      <c r="AV16" s="10"/>
      <c r="AW16" s="10"/>
      <c r="AX16" s="10"/>
      <c r="AY16" s="7">
        <f t="shared" si="4"/>
        <v>0</v>
      </c>
      <c r="AZ16" s="10"/>
      <c r="BA16" s="13">
        <f t="shared" si="9"/>
        <v>1</v>
      </c>
      <c r="BB16" s="10">
        <v>1</v>
      </c>
      <c r="BC16" s="10"/>
      <c r="BD16" s="10"/>
      <c r="BE16" s="10"/>
      <c r="BF16" s="10"/>
      <c r="BG16" s="13">
        <f t="shared" si="5"/>
        <v>0</v>
      </c>
      <c r="BH16" s="10"/>
      <c r="BI16" s="10"/>
      <c r="BJ16" s="10"/>
    </row>
    <row r="17" spans="1:62" s="11" customFormat="1" x14ac:dyDescent="0.3">
      <c r="A17" s="10">
        <f t="shared" si="10"/>
        <v>12</v>
      </c>
      <c r="B17" s="10" t="s">
        <v>42</v>
      </c>
      <c r="C17" s="13">
        <f t="shared" si="1"/>
        <v>28</v>
      </c>
      <c r="D17" s="13">
        <f t="shared" si="6"/>
        <v>3</v>
      </c>
      <c r="E17" s="10">
        <v>1</v>
      </c>
      <c r="F17" s="10">
        <v>1</v>
      </c>
      <c r="G17" s="10">
        <v>1</v>
      </c>
      <c r="H17" s="10"/>
      <c r="I17" s="13">
        <f t="shared" si="7"/>
        <v>7</v>
      </c>
      <c r="J17" s="10">
        <v>1</v>
      </c>
      <c r="K17" s="10">
        <v>1</v>
      </c>
      <c r="L17" s="10"/>
      <c r="M17" s="10"/>
      <c r="N17" s="10"/>
      <c r="O17" s="10">
        <v>1</v>
      </c>
      <c r="P17" s="10">
        <v>1</v>
      </c>
      <c r="Q17" s="10"/>
      <c r="R17" s="10"/>
      <c r="S17" s="10">
        <v>1</v>
      </c>
      <c r="T17" s="10"/>
      <c r="U17" s="10">
        <v>1</v>
      </c>
      <c r="V17" s="10"/>
      <c r="W17" s="10">
        <v>1</v>
      </c>
      <c r="X17" s="10"/>
      <c r="Y17" s="10"/>
      <c r="Z17" s="13">
        <f t="shared" si="2"/>
        <v>7</v>
      </c>
      <c r="AA17" s="10">
        <v>1</v>
      </c>
      <c r="AB17" s="10"/>
      <c r="AC17" s="10">
        <v>1</v>
      </c>
      <c r="AD17" s="10">
        <v>1</v>
      </c>
      <c r="AE17" s="10">
        <v>1</v>
      </c>
      <c r="AF17" s="10">
        <v>1</v>
      </c>
      <c r="AG17" s="10"/>
      <c r="AH17" s="10">
        <v>1</v>
      </c>
      <c r="AI17" s="10"/>
      <c r="AJ17" s="10"/>
      <c r="AK17" s="10">
        <v>1</v>
      </c>
      <c r="AL17" s="10"/>
      <c r="AM17" s="10"/>
      <c r="AN17" s="10"/>
      <c r="AO17" s="10"/>
      <c r="AP17" s="13">
        <f t="shared" si="3"/>
        <v>3</v>
      </c>
      <c r="AQ17" s="10">
        <v>1</v>
      </c>
      <c r="AR17" s="10"/>
      <c r="AS17" s="10">
        <v>1</v>
      </c>
      <c r="AT17" s="10">
        <v>1</v>
      </c>
      <c r="AU17" s="7">
        <f t="shared" si="8"/>
        <v>3</v>
      </c>
      <c r="AV17" s="10">
        <v>1</v>
      </c>
      <c r="AW17" s="10">
        <v>1</v>
      </c>
      <c r="AX17" s="10">
        <v>1</v>
      </c>
      <c r="AY17" s="7">
        <f t="shared" si="4"/>
        <v>0</v>
      </c>
      <c r="AZ17" s="10"/>
      <c r="BA17" s="13">
        <f t="shared" si="9"/>
        <v>2</v>
      </c>
      <c r="BB17" s="10"/>
      <c r="BC17" s="36">
        <v>1</v>
      </c>
      <c r="BD17" s="10"/>
      <c r="BE17" s="10">
        <v>1</v>
      </c>
      <c r="BF17" s="10"/>
      <c r="BG17" s="13">
        <f t="shared" si="5"/>
        <v>3</v>
      </c>
      <c r="BH17" s="10">
        <v>1</v>
      </c>
      <c r="BI17" s="10">
        <v>1</v>
      </c>
      <c r="BJ17" s="10">
        <v>1</v>
      </c>
    </row>
    <row r="18" spans="1:62" s="11" customFormat="1" x14ac:dyDescent="0.3">
      <c r="A18" s="10">
        <f t="shared" si="10"/>
        <v>13</v>
      </c>
      <c r="B18" s="10" t="s">
        <v>78</v>
      </c>
      <c r="C18" s="13">
        <f t="shared" si="1"/>
        <v>3</v>
      </c>
      <c r="D18" s="13">
        <f t="shared" si="6"/>
        <v>1</v>
      </c>
      <c r="E18" s="10">
        <v>1</v>
      </c>
      <c r="F18" s="10"/>
      <c r="G18" s="10"/>
      <c r="H18" s="10"/>
      <c r="I18" s="13">
        <f t="shared" si="7"/>
        <v>2</v>
      </c>
      <c r="J18" s="10">
        <v>1</v>
      </c>
      <c r="K18" s="10"/>
      <c r="L18" s="10"/>
      <c r="M18" s="10"/>
      <c r="N18" s="10"/>
      <c r="O18" s="10"/>
      <c r="P18" s="10"/>
      <c r="Q18" s="10"/>
      <c r="R18" s="10"/>
      <c r="S18" s="10">
        <v>1</v>
      </c>
      <c r="T18" s="10"/>
      <c r="U18" s="10"/>
      <c r="V18" s="10"/>
      <c r="W18" s="10"/>
      <c r="X18" s="10"/>
      <c r="Y18" s="10"/>
      <c r="Z18" s="13">
        <f t="shared" si="2"/>
        <v>0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3">
        <f t="shared" si="3"/>
        <v>0</v>
      </c>
      <c r="AQ18" s="10"/>
      <c r="AR18" s="10"/>
      <c r="AS18" s="10"/>
      <c r="AT18" s="10"/>
      <c r="AU18" s="7">
        <f t="shared" si="8"/>
        <v>0</v>
      </c>
      <c r="AV18" s="10"/>
      <c r="AW18" s="10"/>
      <c r="AX18" s="10"/>
      <c r="AY18" s="7">
        <f t="shared" si="4"/>
        <v>0</v>
      </c>
      <c r="AZ18" s="10"/>
      <c r="BA18" s="13">
        <f t="shared" si="9"/>
        <v>0</v>
      </c>
      <c r="BB18" s="10"/>
      <c r="BC18" s="10"/>
      <c r="BD18" s="10"/>
      <c r="BE18" s="10"/>
      <c r="BF18" s="10"/>
      <c r="BG18" s="13">
        <f t="shared" si="5"/>
        <v>0</v>
      </c>
      <c r="BH18" s="10"/>
      <c r="BI18" s="10"/>
      <c r="BJ18" s="10"/>
    </row>
    <row r="19" spans="1:62" s="11" customFormat="1" x14ac:dyDescent="0.3">
      <c r="A19" s="10">
        <f t="shared" si="10"/>
        <v>14</v>
      </c>
      <c r="B19" s="10" t="s">
        <v>33</v>
      </c>
      <c r="C19" s="13">
        <f t="shared" si="1"/>
        <v>6</v>
      </c>
      <c r="D19" s="13">
        <f t="shared" si="6"/>
        <v>2</v>
      </c>
      <c r="E19" s="10">
        <v>1</v>
      </c>
      <c r="F19" s="10">
        <v>1</v>
      </c>
      <c r="G19" s="10"/>
      <c r="H19" s="10"/>
      <c r="I19" s="13">
        <f t="shared" si="7"/>
        <v>2</v>
      </c>
      <c r="J19" s="10">
        <v>1</v>
      </c>
      <c r="K19" s="10"/>
      <c r="L19" s="10"/>
      <c r="M19" s="10"/>
      <c r="N19" s="10"/>
      <c r="O19" s="10"/>
      <c r="P19" s="10">
        <v>1</v>
      </c>
      <c r="Q19" s="10"/>
      <c r="R19" s="10"/>
      <c r="S19" s="10"/>
      <c r="T19" s="10"/>
      <c r="U19" s="10"/>
      <c r="V19" s="10"/>
      <c r="W19" s="10"/>
      <c r="X19" s="10"/>
      <c r="Y19" s="10"/>
      <c r="Z19" s="13">
        <f t="shared" si="2"/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3">
        <f t="shared" si="3"/>
        <v>0</v>
      </c>
      <c r="AQ19" s="10"/>
      <c r="AR19" s="10"/>
      <c r="AS19" s="10"/>
      <c r="AT19" s="10"/>
      <c r="AU19" s="7">
        <f t="shared" si="8"/>
        <v>1</v>
      </c>
      <c r="AV19" s="10"/>
      <c r="AW19" s="10">
        <v>1</v>
      </c>
      <c r="AX19" s="10"/>
      <c r="AY19" s="7">
        <f t="shared" si="4"/>
        <v>0</v>
      </c>
      <c r="AZ19" s="10"/>
      <c r="BA19" s="13">
        <f t="shared" si="9"/>
        <v>1</v>
      </c>
      <c r="BB19" s="10"/>
      <c r="BC19" s="36">
        <v>1</v>
      </c>
      <c r="BD19" s="10"/>
      <c r="BE19" s="10"/>
      <c r="BF19" s="10"/>
      <c r="BG19" s="13">
        <f t="shared" si="5"/>
        <v>0</v>
      </c>
      <c r="BH19" s="10"/>
      <c r="BI19" s="10"/>
      <c r="BJ19" s="10"/>
    </row>
    <row r="20" spans="1:62" s="11" customFormat="1" x14ac:dyDescent="0.3">
      <c r="A20" s="10">
        <f t="shared" si="10"/>
        <v>15</v>
      </c>
      <c r="B20" s="10" t="s">
        <v>11</v>
      </c>
      <c r="C20" s="13">
        <f t="shared" si="1"/>
        <v>11</v>
      </c>
      <c r="D20" s="13">
        <f t="shared" si="6"/>
        <v>2</v>
      </c>
      <c r="E20" s="10">
        <v>1</v>
      </c>
      <c r="F20" s="10"/>
      <c r="G20" s="10"/>
      <c r="H20" s="10">
        <v>1</v>
      </c>
      <c r="I20" s="13">
        <f t="shared" si="7"/>
        <v>4</v>
      </c>
      <c r="J20" s="10"/>
      <c r="K20" s="10">
        <v>1</v>
      </c>
      <c r="L20" s="10">
        <v>1</v>
      </c>
      <c r="M20" s="10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>
        <v>1</v>
      </c>
      <c r="Y20" s="10"/>
      <c r="Z20" s="13">
        <f t="shared" si="2"/>
        <v>3</v>
      </c>
      <c r="AA20" s="10"/>
      <c r="AB20" s="10">
        <v>1</v>
      </c>
      <c r="AC20" s="10"/>
      <c r="AD20" s="10"/>
      <c r="AE20" s="10"/>
      <c r="AF20" s="10"/>
      <c r="AG20" s="10">
        <v>1</v>
      </c>
      <c r="AH20" s="10"/>
      <c r="AI20" s="10"/>
      <c r="AJ20" s="10">
        <v>1</v>
      </c>
      <c r="AK20" s="10"/>
      <c r="AL20" s="10"/>
      <c r="AM20" s="10"/>
      <c r="AN20" s="10"/>
      <c r="AO20" s="10"/>
      <c r="AP20" s="13">
        <f t="shared" si="3"/>
        <v>1</v>
      </c>
      <c r="AQ20" s="10">
        <v>1</v>
      </c>
      <c r="AR20" s="10"/>
      <c r="AS20" s="10"/>
      <c r="AT20" s="10"/>
      <c r="AU20" s="7">
        <f t="shared" si="8"/>
        <v>0</v>
      </c>
      <c r="AV20" s="10"/>
      <c r="AW20" s="10"/>
      <c r="AX20" s="10"/>
      <c r="AY20" s="7">
        <f t="shared" si="4"/>
        <v>0</v>
      </c>
      <c r="AZ20" s="10"/>
      <c r="BA20" s="13">
        <f t="shared" si="9"/>
        <v>1</v>
      </c>
      <c r="BB20" s="10"/>
      <c r="BC20" s="10"/>
      <c r="BD20" s="10">
        <v>1</v>
      </c>
      <c r="BE20" s="10"/>
      <c r="BF20" s="10"/>
      <c r="BG20" s="13">
        <f t="shared" si="5"/>
        <v>0</v>
      </c>
      <c r="BH20" s="10"/>
      <c r="BI20" s="10"/>
      <c r="BJ20" s="10"/>
    </row>
    <row r="21" spans="1:62" s="11" customFormat="1" x14ac:dyDescent="0.3">
      <c r="A21" s="10">
        <f t="shared" si="10"/>
        <v>16</v>
      </c>
      <c r="B21" s="10" t="s">
        <v>29</v>
      </c>
      <c r="C21" s="13">
        <f t="shared" si="1"/>
        <v>14</v>
      </c>
      <c r="D21" s="13">
        <f t="shared" si="6"/>
        <v>3</v>
      </c>
      <c r="E21" s="10"/>
      <c r="F21" s="10">
        <v>1</v>
      </c>
      <c r="G21" s="10">
        <v>1</v>
      </c>
      <c r="H21" s="10">
        <v>1</v>
      </c>
      <c r="I21" s="13">
        <f t="shared" si="7"/>
        <v>8</v>
      </c>
      <c r="J21" s="10">
        <v>1</v>
      </c>
      <c r="K21" s="10"/>
      <c r="L21" s="10"/>
      <c r="M21" s="10"/>
      <c r="N21" s="10"/>
      <c r="O21" s="10"/>
      <c r="P21" s="10"/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/>
      <c r="W21" s="10">
        <v>1</v>
      </c>
      <c r="X21" s="10">
        <v>1</v>
      </c>
      <c r="Y21" s="10"/>
      <c r="Z21" s="13">
        <f t="shared" si="2"/>
        <v>1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>
        <v>1</v>
      </c>
      <c r="AP21" s="13">
        <f t="shared" si="3"/>
        <v>0</v>
      </c>
      <c r="AQ21" s="10"/>
      <c r="AR21" s="10"/>
      <c r="AS21" s="10"/>
      <c r="AT21" s="10"/>
      <c r="AU21" s="7">
        <f t="shared" si="8"/>
        <v>1</v>
      </c>
      <c r="AV21" s="10"/>
      <c r="AW21" s="10"/>
      <c r="AX21" s="10">
        <v>1</v>
      </c>
      <c r="AY21" s="7">
        <f t="shared" si="4"/>
        <v>1</v>
      </c>
      <c r="AZ21" s="10">
        <v>1</v>
      </c>
      <c r="BA21" s="13">
        <f t="shared" si="9"/>
        <v>0</v>
      </c>
      <c r="BB21" s="10"/>
      <c r="BC21" s="10"/>
      <c r="BD21" s="10"/>
      <c r="BE21" s="10"/>
      <c r="BF21" s="10"/>
      <c r="BG21" s="13">
        <f t="shared" si="5"/>
        <v>0</v>
      </c>
      <c r="BH21" s="10"/>
      <c r="BI21" s="10"/>
      <c r="BJ21" s="10"/>
    </row>
    <row r="22" spans="1:62" s="11" customFormat="1" x14ac:dyDescent="0.3">
      <c r="A22" s="10">
        <f t="shared" si="10"/>
        <v>17</v>
      </c>
      <c r="B22" s="10" t="s">
        <v>93</v>
      </c>
      <c r="C22" s="13">
        <f t="shared" si="1"/>
        <v>34</v>
      </c>
      <c r="D22" s="13">
        <f t="shared" si="6"/>
        <v>3</v>
      </c>
      <c r="E22" s="10"/>
      <c r="F22" s="10">
        <v>1</v>
      </c>
      <c r="G22" s="10">
        <v>1</v>
      </c>
      <c r="H22" s="10">
        <v>1</v>
      </c>
      <c r="I22" s="13">
        <f t="shared" si="7"/>
        <v>11</v>
      </c>
      <c r="J22" s="10">
        <v>1</v>
      </c>
      <c r="K22" s="10"/>
      <c r="L22" s="10">
        <v>1</v>
      </c>
      <c r="M22" s="10">
        <v>1</v>
      </c>
      <c r="N22" s="10">
        <v>1</v>
      </c>
      <c r="O22" s="10">
        <v>1</v>
      </c>
      <c r="P22" s="10">
        <v>1</v>
      </c>
      <c r="Q22" s="10"/>
      <c r="R22" s="10"/>
      <c r="S22" s="10">
        <v>1</v>
      </c>
      <c r="T22" s="10"/>
      <c r="U22" s="10">
        <v>1</v>
      </c>
      <c r="V22" s="10">
        <v>1</v>
      </c>
      <c r="W22" s="10">
        <v>1</v>
      </c>
      <c r="X22" s="10"/>
      <c r="Y22" s="10">
        <v>1</v>
      </c>
      <c r="Z22" s="13">
        <f t="shared" si="2"/>
        <v>8</v>
      </c>
      <c r="AA22" s="10"/>
      <c r="AB22" s="10"/>
      <c r="AC22" s="10"/>
      <c r="AD22" s="10"/>
      <c r="AE22" s="10">
        <v>1</v>
      </c>
      <c r="AF22" s="10">
        <v>1</v>
      </c>
      <c r="AG22" s="10">
        <v>1</v>
      </c>
      <c r="AH22" s="10">
        <v>1</v>
      </c>
      <c r="AI22" s="10"/>
      <c r="AJ22" s="10"/>
      <c r="AK22" s="10">
        <v>1</v>
      </c>
      <c r="AL22" s="10"/>
      <c r="AM22" s="10">
        <v>1</v>
      </c>
      <c r="AN22" s="10">
        <v>1</v>
      </c>
      <c r="AO22" s="10">
        <v>1</v>
      </c>
      <c r="AP22" s="13">
        <f t="shared" si="3"/>
        <v>4</v>
      </c>
      <c r="AQ22" s="10">
        <v>1</v>
      </c>
      <c r="AR22" s="10">
        <v>1</v>
      </c>
      <c r="AS22" s="10">
        <v>1</v>
      </c>
      <c r="AT22" s="10">
        <v>1</v>
      </c>
      <c r="AU22" s="7">
        <f t="shared" si="8"/>
        <v>2</v>
      </c>
      <c r="AV22" s="10"/>
      <c r="AW22" s="10">
        <v>1</v>
      </c>
      <c r="AX22" s="10">
        <v>1</v>
      </c>
      <c r="AY22" s="7">
        <f t="shared" si="4"/>
        <v>1</v>
      </c>
      <c r="AZ22" s="10">
        <v>1</v>
      </c>
      <c r="BA22" s="13">
        <f t="shared" si="9"/>
        <v>5</v>
      </c>
      <c r="BB22" s="10">
        <v>1</v>
      </c>
      <c r="BC22" s="36">
        <v>1</v>
      </c>
      <c r="BD22" s="10">
        <v>1</v>
      </c>
      <c r="BE22" s="10">
        <v>1</v>
      </c>
      <c r="BF22" s="10">
        <v>1</v>
      </c>
      <c r="BG22" s="13">
        <f t="shared" si="5"/>
        <v>0</v>
      </c>
      <c r="BH22" s="10"/>
      <c r="BI22" s="10"/>
      <c r="BJ22" s="10"/>
    </row>
    <row r="23" spans="1:62" s="11" customFormat="1" x14ac:dyDescent="0.3">
      <c r="A23" s="10">
        <f t="shared" si="10"/>
        <v>18</v>
      </c>
      <c r="B23" s="10" t="s">
        <v>34</v>
      </c>
      <c r="C23" s="13">
        <f t="shared" si="1"/>
        <v>19</v>
      </c>
      <c r="D23" s="13">
        <f t="shared" si="6"/>
        <v>3</v>
      </c>
      <c r="E23" s="10"/>
      <c r="F23" s="10">
        <v>1</v>
      </c>
      <c r="G23" s="10">
        <v>1</v>
      </c>
      <c r="H23" s="10">
        <v>1</v>
      </c>
      <c r="I23" s="13">
        <f t="shared" si="7"/>
        <v>3</v>
      </c>
      <c r="J23" s="10"/>
      <c r="K23" s="10"/>
      <c r="L23" s="10">
        <v>1</v>
      </c>
      <c r="M23" s="10"/>
      <c r="N23" s="10"/>
      <c r="O23" s="10"/>
      <c r="P23" s="10"/>
      <c r="Q23" s="10"/>
      <c r="R23" s="10">
        <v>1</v>
      </c>
      <c r="S23" s="10">
        <v>1</v>
      </c>
      <c r="T23" s="10"/>
      <c r="U23" s="10"/>
      <c r="V23" s="10"/>
      <c r="W23" s="10"/>
      <c r="X23" s="10"/>
      <c r="Y23" s="10"/>
      <c r="Z23" s="13">
        <f t="shared" si="2"/>
        <v>6</v>
      </c>
      <c r="AA23" s="10"/>
      <c r="AB23" s="10"/>
      <c r="AC23" s="10">
        <v>1</v>
      </c>
      <c r="AD23" s="10">
        <v>1</v>
      </c>
      <c r="AE23" s="10">
        <v>1</v>
      </c>
      <c r="AF23" s="10"/>
      <c r="AG23" s="10"/>
      <c r="AH23" s="10">
        <v>1</v>
      </c>
      <c r="AI23" s="10">
        <v>1</v>
      </c>
      <c r="AJ23" s="10"/>
      <c r="AK23" s="10"/>
      <c r="AL23" s="10"/>
      <c r="AM23" s="10"/>
      <c r="AN23" s="10"/>
      <c r="AO23" s="10">
        <v>1</v>
      </c>
      <c r="AP23" s="13">
        <f t="shared" si="3"/>
        <v>3</v>
      </c>
      <c r="AQ23" s="10">
        <v>1</v>
      </c>
      <c r="AR23" s="10">
        <v>1</v>
      </c>
      <c r="AS23" s="10">
        <v>1</v>
      </c>
      <c r="AT23" s="10"/>
      <c r="AU23" s="7">
        <f t="shared" si="8"/>
        <v>3</v>
      </c>
      <c r="AV23" s="10">
        <v>1</v>
      </c>
      <c r="AW23" s="10">
        <v>1</v>
      </c>
      <c r="AX23" s="10">
        <v>1</v>
      </c>
      <c r="AY23" s="7">
        <f t="shared" si="4"/>
        <v>1</v>
      </c>
      <c r="AZ23" s="10">
        <v>1</v>
      </c>
      <c r="BA23" s="13">
        <f t="shared" si="9"/>
        <v>0</v>
      </c>
      <c r="BB23" s="10"/>
      <c r="BC23" s="10"/>
      <c r="BD23" s="10"/>
      <c r="BE23" s="10"/>
      <c r="BF23" s="10"/>
      <c r="BG23" s="13">
        <f t="shared" si="5"/>
        <v>0</v>
      </c>
      <c r="BH23" s="10"/>
      <c r="BI23" s="10"/>
      <c r="BJ23" s="10"/>
    </row>
    <row r="24" spans="1:62" s="11" customFormat="1" x14ac:dyDescent="0.3">
      <c r="A24" s="10">
        <f t="shared" si="10"/>
        <v>19</v>
      </c>
      <c r="B24" s="10" t="s">
        <v>7</v>
      </c>
      <c r="C24" s="13">
        <f t="shared" si="1"/>
        <v>24</v>
      </c>
      <c r="D24" s="13">
        <f t="shared" si="6"/>
        <v>1</v>
      </c>
      <c r="E24" s="10"/>
      <c r="F24" s="10">
        <v>1</v>
      </c>
      <c r="G24" s="10"/>
      <c r="H24" s="10"/>
      <c r="I24" s="13">
        <f t="shared" si="7"/>
        <v>4</v>
      </c>
      <c r="J24" s="10"/>
      <c r="K24" s="10"/>
      <c r="L24" s="10">
        <v>1</v>
      </c>
      <c r="M24" s="10">
        <v>1</v>
      </c>
      <c r="N24" s="10"/>
      <c r="O24" s="10"/>
      <c r="P24" s="10"/>
      <c r="Q24" s="10"/>
      <c r="R24" s="10">
        <v>1</v>
      </c>
      <c r="S24" s="10"/>
      <c r="T24" s="10"/>
      <c r="U24" s="10"/>
      <c r="V24" s="10"/>
      <c r="W24" s="10">
        <v>1</v>
      </c>
      <c r="X24" s="10"/>
      <c r="Y24" s="10"/>
      <c r="Z24" s="13">
        <f t="shared" si="2"/>
        <v>6</v>
      </c>
      <c r="AA24" s="10"/>
      <c r="AB24" s="10"/>
      <c r="AC24" s="10"/>
      <c r="AD24" s="10">
        <v>1</v>
      </c>
      <c r="AE24" s="10"/>
      <c r="AF24" s="10">
        <v>1</v>
      </c>
      <c r="AG24" s="10">
        <v>1</v>
      </c>
      <c r="AH24" s="10">
        <v>1</v>
      </c>
      <c r="AI24" s="10"/>
      <c r="AJ24" s="10"/>
      <c r="AK24" s="10"/>
      <c r="AL24" s="10">
        <v>1</v>
      </c>
      <c r="AM24" s="10">
        <v>1</v>
      </c>
      <c r="AN24" s="10"/>
      <c r="AO24" s="10"/>
      <c r="AP24" s="13">
        <f t="shared" si="3"/>
        <v>4</v>
      </c>
      <c r="AQ24" s="10">
        <v>1</v>
      </c>
      <c r="AR24" s="10">
        <v>1</v>
      </c>
      <c r="AS24" s="10">
        <v>1</v>
      </c>
      <c r="AT24" s="10">
        <v>1</v>
      </c>
      <c r="AU24" s="7">
        <f t="shared" si="8"/>
        <v>1</v>
      </c>
      <c r="AV24" s="10"/>
      <c r="AW24" s="10"/>
      <c r="AX24" s="10">
        <v>1</v>
      </c>
      <c r="AY24" s="7">
        <f t="shared" si="4"/>
        <v>1</v>
      </c>
      <c r="AZ24" s="10">
        <v>1</v>
      </c>
      <c r="BA24" s="13">
        <f t="shared" si="9"/>
        <v>4</v>
      </c>
      <c r="BB24" s="10">
        <v>1</v>
      </c>
      <c r="BC24" s="36">
        <v>1</v>
      </c>
      <c r="BD24" s="10">
        <v>1</v>
      </c>
      <c r="BE24" s="10">
        <v>1</v>
      </c>
      <c r="BF24" s="10"/>
      <c r="BG24" s="13">
        <f t="shared" si="5"/>
        <v>3</v>
      </c>
      <c r="BH24" s="10">
        <v>1</v>
      </c>
      <c r="BI24" s="10">
        <v>1</v>
      </c>
      <c r="BJ24" s="10">
        <v>1</v>
      </c>
    </row>
    <row r="25" spans="1:62" s="11" customFormat="1" x14ac:dyDescent="0.3">
      <c r="A25" s="10">
        <f t="shared" si="10"/>
        <v>20</v>
      </c>
      <c r="B25" s="10" t="s">
        <v>23</v>
      </c>
      <c r="C25" s="13">
        <f t="shared" si="1"/>
        <v>17</v>
      </c>
      <c r="D25" s="13">
        <f t="shared" si="6"/>
        <v>2</v>
      </c>
      <c r="E25" s="10"/>
      <c r="F25" s="10">
        <v>1</v>
      </c>
      <c r="G25" s="10"/>
      <c r="H25" s="10">
        <v>1</v>
      </c>
      <c r="I25" s="13">
        <f t="shared" si="7"/>
        <v>12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0"/>
      <c r="P25" s="10">
        <v>1</v>
      </c>
      <c r="Q25" s="10"/>
      <c r="R25" s="10"/>
      <c r="S25" s="10"/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3">
        <f t="shared" si="2"/>
        <v>3</v>
      </c>
      <c r="AA25" s="10">
        <v>1</v>
      </c>
      <c r="AB25" s="10">
        <v>1</v>
      </c>
      <c r="AC25" s="10">
        <v>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3">
        <f t="shared" si="3"/>
        <v>0</v>
      </c>
      <c r="AQ25" s="10"/>
      <c r="AR25" s="10"/>
      <c r="AS25" s="10"/>
      <c r="AT25" s="10"/>
      <c r="AU25" s="7">
        <f t="shared" si="8"/>
        <v>0</v>
      </c>
      <c r="AV25" s="10"/>
      <c r="AW25" s="10"/>
      <c r="AX25" s="10"/>
      <c r="AY25" s="7">
        <f t="shared" si="4"/>
        <v>0</v>
      </c>
      <c r="AZ25" s="10"/>
      <c r="BA25" s="13">
        <f t="shared" si="9"/>
        <v>0</v>
      </c>
      <c r="BB25" s="10"/>
      <c r="BC25" s="10"/>
      <c r="BD25" s="10"/>
      <c r="BE25" s="10"/>
      <c r="BF25" s="10"/>
      <c r="BG25" s="13">
        <f t="shared" si="5"/>
        <v>0</v>
      </c>
      <c r="BH25" s="10"/>
      <c r="BI25" s="10"/>
      <c r="BJ25" s="10"/>
    </row>
    <row r="26" spans="1:62" s="11" customFormat="1" x14ac:dyDescent="0.3">
      <c r="A26" s="10">
        <f t="shared" si="10"/>
        <v>21</v>
      </c>
      <c r="B26" s="10" t="s">
        <v>153</v>
      </c>
      <c r="C26" s="13">
        <f t="shared" si="1"/>
        <v>1</v>
      </c>
      <c r="D26" s="13">
        <f t="shared" si="6"/>
        <v>1</v>
      </c>
      <c r="E26" s="10"/>
      <c r="F26" s="10">
        <v>1</v>
      </c>
      <c r="G26" s="10"/>
      <c r="H26" s="10"/>
      <c r="I26" s="13">
        <f t="shared" si="7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3">
        <f t="shared" si="2"/>
        <v>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3">
        <f t="shared" si="3"/>
        <v>0</v>
      </c>
      <c r="AQ26" s="10"/>
      <c r="AR26" s="10"/>
      <c r="AS26" s="10"/>
      <c r="AT26" s="10"/>
      <c r="AU26" s="7">
        <f t="shared" si="8"/>
        <v>0</v>
      </c>
      <c r="AV26" s="10"/>
      <c r="AW26" s="10"/>
      <c r="AX26" s="10"/>
      <c r="AY26" s="7">
        <f t="shared" si="4"/>
        <v>0</v>
      </c>
      <c r="AZ26" s="10"/>
      <c r="BA26" s="13">
        <f t="shared" si="9"/>
        <v>0</v>
      </c>
      <c r="BB26" s="10"/>
      <c r="BC26" s="10"/>
      <c r="BD26" s="10"/>
      <c r="BE26" s="10"/>
      <c r="BF26" s="10"/>
      <c r="BG26" s="13">
        <f t="shared" si="5"/>
        <v>0</v>
      </c>
      <c r="BH26" s="10"/>
      <c r="BI26" s="10"/>
      <c r="BJ26" s="10"/>
    </row>
    <row r="27" spans="1:62" s="11" customFormat="1" x14ac:dyDescent="0.3">
      <c r="A27" s="10">
        <f t="shared" si="10"/>
        <v>22</v>
      </c>
      <c r="B27" s="10" t="s">
        <v>14</v>
      </c>
      <c r="C27" s="13">
        <f t="shared" si="1"/>
        <v>16</v>
      </c>
      <c r="D27" s="13">
        <f t="shared" si="6"/>
        <v>1</v>
      </c>
      <c r="E27" s="10"/>
      <c r="F27" s="10">
        <v>1</v>
      </c>
      <c r="G27" s="10"/>
      <c r="H27" s="10"/>
      <c r="I27" s="13">
        <f t="shared" si="7"/>
        <v>3</v>
      </c>
      <c r="J27" s="10"/>
      <c r="K27" s="10">
        <v>1</v>
      </c>
      <c r="L27" s="10">
        <v>1</v>
      </c>
      <c r="M27" s="10"/>
      <c r="N27" s="10">
        <v>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3">
        <f t="shared" si="2"/>
        <v>3</v>
      </c>
      <c r="AA27" s="10"/>
      <c r="AB27" s="10">
        <v>1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</v>
      </c>
      <c r="AM27" s="10">
        <v>1</v>
      </c>
      <c r="AN27" s="10"/>
      <c r="AO27" s="10"/>
      <c r="AP27" s="13">
        <f t="shared" si="3"/>
        <v>2</v>
      </c>
      <c r="AQ27" s="10">
        <v>1</v>
      </c>
      <c r="AR27" s="10"/>
      <c r="AS27" s="10">
        <v>1</v>
      </c>
      <c r="AT27" s="10"/>
      <c r="AU27" s="7">
        <f t="shared" si="8"/>
        <v>0</v>
      </c>
      <c r="AV27" s="10"/>
      <c r="AW27" s="10"/>
      <c r="AX27" s="10"/>
      <c r="AY27" s="7">
        <f t="shared" si="4"/>
        <v>0</v>
      </c>
      <c r="AZ27" s="10"/>
      <c r="BA27" s="13">
        <f t="shared" si="9"/>
        <v>5</v>
      </c>
      <c r="BB27" s="10">
        <v>1</v>
      </c>
      <c r="BC27" s="36">
        <v>1</v>
      </c>
      <c r="BD27" s="10">
        <v>1</v>
      </c>
      <c r="BE27" s="10">
        <v>1</v>
      </c>
      <c r="BF27" s="10">
        <v>1</v>
      </c>
      <c r="BG27" s="13">
        <f t="shared" si="5"/>
        <v>2</v>
      </c>
      <c r="BH27" s="10">
        <v>1</v>
      </c>
      <c r="BI27" s="10">
        <v>1</v>
      </c>
      <c r="BJ27" s="10"/>
    </row>
    <row r="28" spans="1:62" s="11" customFormat="1" x14ac:dyDescent="0.3">
      <c r="A28" s="10">
        <f t="shared" si="10"/>
        <v>23</v>
      </c>
      <c r="B28" s="10" t="s">
        <v>39</v>
      </c>
      <c r="C28" s="13">
        <f t="shared" si="1"/>
        <v>8</v>
      </c>
      <c r="D28" s="13">
        <f t="shared" si="6"/>
        <v>2</v>
      </c>
      <c r="E28" s="10"/>
      <c r="F28" s="10">
        <v>1</v>
      </c>
      <c r="G28" s="10"/>
      <c r="H28" s="10">
        <v>1</v>
      </c>
      <c r="I28" s="13">
        <f t="shared" si="7"/>
        <v>2</v>
      </c>
      <c r="J28" s="10">
        <v>1</v>
      </c>
      <c r="K28" s="10"/>
      <c r="L28" s="10"/>
      <c r="M28" s="10"/>
      <c r="N28" s="10"/>
      <c r="O28" s="10">
        <v>1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3">
        <f t="shared" si="2"/>
        <v>1</v>
      </c>
      <c r="AA28" s="10"/>
      <c r="AB28" s="10"/>
      <c r="AC28" s="10"/>
      <c r="AD28" s="10"/>
      <c r="AE28" s="10"/>
      <c r="AF28" s="10"/>
      <c r="AG28" s="10"/>
      <c r="AH28" s="10">
        <v>1</v>
      </c>
      <c r="AI28" s="10"/>
      <c r="AJ28" s="10"/>
      <c r="AK28" s="10"/>
      <c r="AL28" s="10"/>
      <c r="AM28" s="10"/>
      <c r="AN28" s="10"/>
      <c r="AO28" s="10"/>
      <c r="AP28" s="13">
        <f t="shared" si="3"/>
        <v>1</v>
      </c>
      <c r="AQ28" s="10"/>
      <c r="AR28" s="10"/>
      <c r="AS28" s="10">
        <v>1</v>
      </c>
      <c r="AT28" s="10"/>
      <c r="AU28" s="7">
        <f t="shared" si="8"/>
        <v>0</v>
      </c>
      <c r="AV28" s="10"/>
      <c r="AW28" s="10"/>
      <c r="AX28" s="10"/>
      <c r="AY28" s="7">
        <f t="shared" si="4"/>
        <v>1</v>
      </c>
      <c r="AZ28" s="10">
        <v>1</v>
      </c>
      <c r="BA28" s="13">
        <f t="shared" si="9"/>
        <v>1</v>
      </c>
      <c r="BB28" s="10"/>
      <c r="BC28" s="10"/>
      <c r="BD28" s="10"/>
      <c r="BE28" s="10">
        <v>1</v>
      </c>
      <c r="BF28" s="10"/>
      <c r="BG28" s="13">
        <f t="shared" si="5"/>
        <v>0</v>
      </c>
      <c r="BH28" s="10"/>
      <c r="BI28" s="10"/>
      <c r="BJ28" s="10"/>
    </row>
    <row r="29" spans="1:62" s="11" customFormat="1" x14ac:dyDescent="0.3">
      <c r="A29" s="10">
        <f t="shared" si="10"/>
        <v>24</v>
      </c>
      <c r="B29" s="10" t="s">
        <v>28</v>
      </c>
      <c r="C29" s="13">
        <f t="shared" si="1"/>
        <v>17</v>
      </c>
      <c r="D29" s="13">
        <f t="shared" si="6"/>
        <v>1</v>
      </c>
      <c r="E29" s="10"/>
      <c r="F29" s="10">
        <v>1</v>
      </c>
      <c r="G29" s="10"/>
      <c r="H29" s="10"/>
      <c r="I29" s="13">
        <f t="shared" si="7"/>
        <v>3</v>
      </c>
      <c r="J29" s="10">
        <v>1</v>
      </c>
      <c r="K29" s="10"/>
      <c r="L29" s="10">
        <v>1</v>
      </c>
      <c r="M29" s="10"/>
      <c r="N29" s="10"/>
      <c r="O29" s="10"/>
      <c r="P29" s="10"/>
      <c r="Q29" s="10">
        <v>1</v>
      </c>
      <c r="R29" s="10"/>
      <c r="S29" s="10"/>
      <c r="T29" s="10"/>
      <c r="U29" s="10"/>
      <c r="V29" s="10"/>
      <c r="W29" s="10"/>
      <c r="X29" s="10"/>
      <c r="Y29" s="10"/>
      <c r="Z29" s="13">
        <f t="shared" si="2"/>
        <v>7</v>
      </c>
      <c r="AA29" s="10"/>
      <c r="AB29" s="10"/>
      <c r="AC29" s="10">
        <v>1</v>
      </c>
      <c r="AD29" s="10">
        <v>1</v>
      </c>
      <c r="AE29" s="10">
        <v>1</v>
      </c>
      <c r="AF29" s="10">
        <v>1</v>
      </c>
      <c r="AG29" s="10"/>
      <c r="AH29" s="10">
        <v>1</v>
      </c>
      <c r="AI29" s="10"/>
      <c r="AJ29" s="10"/>
      <c r="AK29" s="10">
        <v>1</v>
      </c>
      <c r="AL29" s="10"/>
      <c r="AM29" s="10"/>
      <c r="AN29" s="10">
        <v>1</v>
      </c>
      <c r="AO29" s="10"/>
      <c r="AP29" s="13">
        <f t="shared" si="3"/>
        <v>0</v>
      </c>
      <c r="AQ29" s="10"/>
      <c r="AR29" s="10"/>
      <c r="AS29" s="10"/>
      <c r="AT29" s="10"/>
      <c r="AU29" s="7">
        <f t="shared" si="8"/>
        <v>0</v>
      </c>
      <c r="AV29" s="10"/>
      <c r="AW29" s="10"/>
      <c r="AX29" s="10"/>
      <c r="AY29" s="7">
        <f t="shared" si="4"/>
        <v>0</v>
      </c>
      <c r="AZ29" s="10"/>
      <c r="BA29" s="13">
        <f t="shared" si="9"/>
        <v>3</v>
      </c>
      <c r="BB29" s="10"/>
      <c r="BC29" s="36">
        <v>1</v>
      </c>
      <c r="BD29" s="10">
        <v>1</v>
      </c>
      <c r="BE29" s="10"/>
      <c r="BF29" s="10">
        <v>1</v>
      </c>
      <c r="BG29" s="13">
        <f t="shared" si="5"/>
        <v>3</v>
      </c>
      <c r="BH29" s="10">
        <v>1</v>
      </c>
      <c r="BI29" s="10">
        <v>1</v>
      </c>
      <c r="BJ29" s="10">
        <v>1</v>
      </c>
    </row>
    <row r="30" spans="1:62" s="11" customFormat="1" x14ac:dyDescent="0.3">
      <c r="A30" s="10">
        <f t="shared" si="10"/>
        <v>25</v>
      </c>
      <c r="B30" s="10" t="s">
        <v>101</v>
      </c>
      <c r="C30" s="13">
        <f t="shared" si="1"/>
        <v>11</v>
      </c>
      <c r="D30" s="13">
        <f t="shared" si="6"/>
        <v>2</v>
      </c>
      <c r="E30" s="10"/>
      <c r="F30" s="10"/>
      <c r="G30" s="10">
        <v>1</v>
      </c>
      <c r="H30" s="10">
        <v>1</v>
      </c>
      <c r="I30" s="13">
        <f t="shared" si="7"/>
        <v>9</v>
      </c>
      <c r="J30" s="10"/>
      <c r="K30" s="10"/>
      <c r="L30" s="10"/>
      <c r="M30" s="10"/>
      <c r="N30" s="10"/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/>
      <c r="U30" s="10"/>
      <c r="V30" s="10">
        <v>1</v>
      </c>
      <c r="W30" s="10">
        <v>1</v>
      </c>
      <c r="X30" s="10">
        <v>1</v>
      </c>
      <c r="Y30" s="10">
        <v>1</v>
      </c>
      <c r="Z30" s="13">
        <f t="shared" si="2"/>
        <v>0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3">
        <f t="shared" si="3"/>
        <v>0</v>
      </c>
      <c r="AQ30" s="10"/>
      <c r="AR30" s="10"/>
      <c r="AS30" s="10"/>
      <c r="AT30" s="10"/>
      <c r="AU30" s="7">
        <f t="shared" si="8"/>
        <v>0</v>
      </c>
      <c r="AV30" s="10"/>
      <c r="AW30" s="10"/>
      <c r="AX30" s="10"/>
      <c r="AY30" s="7">
        <f t="shared" si="4"/>
        <v>0</v>
      </c>
      <c r="AZ30" s="10"/>
      <c r="BA30" s="13">
        <f t="shared" si="9"/>
        <v>0</v>
      </c>
      <c r="BB30" s="10"/>
      <c r="BC30" s="10"/>
      <c r="BD30" s="10"/>
      <c r="BE30" s="10"/>
      <c r="BF30" s="10"/>
      <c r="BG30" s="13">
        <f t="shared" si="5"/>
        <v>0</v>
      </c>
      <c r="BH30" s="10"/>
      <c r="BI30" s="10"/>
      <c r="BJ30" s="10"/>
    </row>
    <row r="31" spans="1:62" s="11" customFormat="1" x14ac:dyDescent="0.3">
      <c r="A31" s="10">
        <f t="shared" si="10"/>
        <v>26</v>
      </c>
      <c r="B31" s="10" t="s">
        <v>15</v>
      </c>
      <c r="C31" s="13">
        <f t="shared" si="1"/>
        <v>17</v>
      </c>
      <c r="D31" s="13">
        <f t="shared" si="6"/>
        <v>2</v>
      </c>
      <c r="E31" s="10"/>
      <c r="F31" s="10"/>
      <c r="G31" s="10">
        <v>1</v>
      </c>
      <c r="H31" s="10">
        <v>1</v>
      </c>
      <c r="I31" s="13">
        <f t="shared" si="7"/>
        <v>6</v>
      </c>
      <c r="J31" s="10"/>
      <c r="K31" s="10">
        <v>1</v>
      </c>
      <c r="L31" s="10">
        <v>1</v>
      </c>
      <c r="M31" s="10">
        <v>1</v>
      </c>
      <c r="N31" s="10">
        <v>1</v>
      </c>
      <c r="O31" s="10"/>
      <c r="P31" s="10"/>
      <c r="Q31" s="10"/>
      <c r="R31" s="10"/>
      <c r="S31" s="10">
        <v>1</v>
      </c>
      <c r="T31" s="10"/>
      <c r="U31" s="10"/>
      <c r="V31" s="10">
        <v>1</v>
      </c>
      <c r="W31" s="10"/>
      <c r="X31" s="10"/>
      <c r="Y31" s="10"/>
      <c r="Z31" s="13">
        <f t="shared" si="2"/>
        <v>4</v>
      </c>
      <c r="AA31" s="10"/>
      <c r="AB31" s="10"/>
      <c r="AC31" s="10"/>
      <c r="AD31" s="10"/>
      <c r="AE31" s="10"/>
      <c r="AF31" s="10">
        <v>1</v>
      </c>
      <c r="AG31" s="10">
        <v>1</v>
      </c>
      <c r="AH31" s="10">
        <v>1</v>
      </c>
      <c r="AI31" s="10">
        <v>1</v>
      </c>
      <c r="AJ31" s="10"/>
      <c r="AK31" s="10"/>
      <c r="AL31" s="10"/>
      <c r="AM31" s="10"/>
      <c r="AN31" s="10"/>
      <c r="AO31" s="10"/>
      <c r="AP31" s="13">
        <f t="shared" si="3"/>
        <v>2</v>
      </c>
      <c r="AQ31" s="10">
        <v>1</v>
      </c>
      <c r="AR31" s="10"/>
      <c r="AS31" s="10"/>
      <c r="AT31" s="10">
        <v>1</v>
      </c>
      <c r="AU31" s="7">
        <f t="shared" si="8"/>
        <v>1</v>
      </c>
      <c r="AV31" s="10">
        <v>1</v>
      </c>
      <c r="AW31" s="10"/>
      <c r="AX31" s="10"/>
      <c r="AY31" s="7">
        <f t="shared" si="4"/>
        <v>1</v>
      </c>
      <c r="AZ31" s="10">
        <v>1</v>
      </c>
      <c r="BA31" s="13">
        <f t="shared" si="9"/>
        <v>1</v>
      </c>
      <c r="BB31" s="10"/>
      <c r="BC31" s="36">
        <v>1</v>
      </c>
      <c r="BD31" s="10"/>
      <c r="BE31" s="10"/>
      <c r="BF31" s="10"/>
      <c r="BG31" s="13">
        <f t="shared" si="5"/>
        <v>0</v>
      </c>
      <c r="BH31" s="10"/>
      <c r="BI31" s="10"/>
      <c r="BJ31" s="10"/>
    </row>
    <row r="32" spans="1:62" s="11" customFormat="1" x14ac:dyDescent="0.3">
      <c r="A32" s="10">
        <f t="shared" si="10"/>
        <v>27</v>
      </c>
      <c r="B32" s="10" t="s">
        <v>35</v>
      </c>
      <c r="C32" s="13">
        <f t="shared" si="1"/>
        <v>2</v>
      </c>
      <c r="D32" s="13">
        <f t="shared" si="6"/>
        <v>1</v>
      </c>
      <c r="E32" s="10"/>
      <c r="F32" s="10"/>
      <c r="G32" s="10"/>
      <c r="H32" s="10">
        <v>1</v>
      </c>
      <c r="I32" s="13">
        <f t="shared" si="7"/>
        <v>1</v>
      </c>
      <c r="J32" s="10"/>
      <c r="K32" s="10"/>
      <c r="L32" s="10"/>
      <c r="M32" s="10"/>
      <c r="N32" s="10">
        <v>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3">
        <f t="shared" si="2"/>
        <v>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3">
        <f t="shared" si="3"/>
        <v>0</v>
      </c>
      <c r="AQ32" s="10"/>
      <c r="AR32" s="10"/>
      <c r="AS32" s="10"/>
      <c r="AT32" s="10"/>
      <c r="AU32" s="7">
        <f t="shared" si="8"/>
        <v>0</v>
      </c>
      <c r="AV32" s="10"/>
      <c r="AW32" s="10"/>
      <c r="AX32" s="10"/>
      <c r="AY32" s="7">
        <f t="shared" si="4"/>
        <v>0</v>
      </c>
      <c r="AZ32" s="10"/>
      <c r="BA32" s="13">
        <f t="shared" si="9"/>
        <v>0</v>
      </c>
      <c r="BB32" s="10"/>
      <c r="BC32" s="10"/>
      <c r="BD32" s="10"/>
      <c r="BE32" s="10"/>
      <c r="BF32" s="10"/>
      <c r="BG32" s="13">
        <f t="shared" si="5"/>
        <v>0</v>
      </c>
      <c r="BH32" s="10"/>
      <c r="BI32" s="10"/>
      <c r="BJ32" s="10"/>
    </row>
    <row r="33" spans="1:62" s="11" customFormat="1" x14ac:dyDescent="0.3">
      <c r="A33" s="10">
        <f t="shared" si="10"/>
        <v>28</v>
      </c>
      <c r="B33" s="10" t="s">
        <v>64</v>
      </c>
      <c r="C33" s="13">
        <f t="shared" si="1"/>
        <v>4</v>
      </c>
      <c r="D33" s="13">
        <f t="shared" si="6"/>
        <v>0</v>
      </c>
      <c r="E33" s="10"/>
      <c r="F33" s="10"/>
      <c r="G33" s="10"/>
      <c r="H33" s="10"/>
      <c r="I33" s="13">
        <f t="shared" si="7"/>
        <v>2</v>
      </c>
      <c r="J33" s="10">
        <v>1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>
        <v>1</v>
      </c>
      <c r="Z33" s="13">
        <f t="shared" si="2"/>
        <v>2</v>
      </c>
      <c r="AA33" s="10"/>
      <c r="AB33" s="10">
        <v>1</v>
      </c>
      <c r="AC33" s="10"/>
      <c r="AD33" s="10">
        <v>1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3">
        <f t="shared" si="3"/>
        <v>0</v>
      </c>
      <c r="AQ33" s="10"/>
      <c r="AR33" s="10"/>
      <c r="AS33" s="10"/>
      <c r="AT33" s="10"/>
      <c r="AU33" s="7">
        <f t="shared" si="8"/>
        <v>0</v>
      </c>
      <c r="AV33" s="10"/>
      <c r="AW33" s="10"/>
      <c r="AX33" s="10"/>
      <c r="AY33" s="7">
        <f t="shared" si="4"/>
        <v>0</v>
      </c>
      <c r="AZ33" s="10"/>
      <c r="BA33" s="13">
        <f t="shared" si="9"/>
        <v>0</v>
      </c>
      <c r="BB33" s="10"/>
      <c r="BC33" s="10"/>
      <c r="BD33" s="10"/>
      <c r="BE33" s="10"/>
      <c r="BF33" s="10"/>
      <c r="BG33" s="13">
        <f t="shared" si="5"/>
        <v>0</v>
      </c>
      <c r="BH33" s="10"/>
      <c r="BI33" s="10"/>
      <c r="BJ33" s="10"/>
    </row>
    <row r="34" spans="1:62" s="11" customFormat="1" x14ac:dyDescent="0.3">
      <c r="A34" s="10">
        <f t="shared" si="10"/>
        <v>29</v>
      </c>
      <c r="B34" s="10" t="s">
        <v>13</v>
      </c>
      <c r="C34" s="13">
        <f t="shared" si="1"/>
        <v>10</v>
      </c>
      <c r="D34" s="13">
        <f t="shared" si="6"/>
        <v>0</v>
      </c>
      <c r="E34" s="10"/>
      <c r="F34" s="10"/>
      <c r="G34" s="10"/>
      <c r="H34" s="10"/>
      <c r="I34" s="13">
        <f t="shared" si="7"/>
        <v>3</v>
      </c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3">
        <f t="shared" si="2"/>
        <v>4</v>
      </c>
      <c r="AA34" s="10"/>
      <c r="AB34" s="10">
        <v>1</v>
      </c>
      <c r="AC34" s="10"/>
      <c r="AD34" s="10"/>
      <c r="AE34" s="10">
        <v>1</v>
      </c>
      <c r="AF34" s="10"/>
      <c r="AG34" s="10"/>
      <c r="AH34" s="10">
        <v>1</v>
      </c>
      <c r="AI34" s="10"/>
      <c r="AJ34" s="10">
        <v>1</v>
      </c>
      <c r="AK34" s="10"/>
      <c r="AL34" s="10"/>
      <c r="AM34" s="10"/>
      <c r="AN34" s="10"/>
      <c r="AO34" s="10"/>
      <c r="AP34" s="13">
        <f t="shared" si="3"/>
        <v>0</v>
      </c>
      <c r="AQ34" s="10"/>
      <c r="AR34" s="10"/>
      <c r="AS34" s="10"/>
      <c r="AT34" s="10"/>
      <c r="AU34" s="7">
        <f t="shared" si="8"/>
        <v>1</v>
      </c>
      <c r="AV34" s="10">
        <v>1</v>
      </c>
      <c r="AW34" s="10"/>
      <c r="AX34" s="10"/>
      <c r="AY34" s="7">
        <f t="shared" si="4"/>
        <v>0</v>
      </c>
      <c r="AZ34" s="10"/>
      <c r="BA34" s="13">
        <f t="shared" si="9"/>
        <v>2</v>
      </c>
      <c r="BB34" s="10">
        <v>1</v>
      </c>
      <c r="BC34" s="36">
        <v>1</v>
      </c>
      <c r="BD34" s="10"/>
      <c r="BE34" s="10"/>
      <c r="BF34" s="10"/>
      <c r="BG34" s="13">
        <f t="shared" si="5"/>
        <v>0</v>
      </c>
      <c r="BH34" s="10"/>
      <c r="BI34" s="10"/>
      <c r="BJ34" s="10"/>
    </row>
    <row r="35" spans="1:62" s="11" customFormat="1" x14ac:dyDescent="0.3">
      <c r="A35" s="10">
        <f t="shared" si="10"/>
        <v>30</v>
      </c>
      <c r="B35" s="10" t="s">
        <v>92</v>
      </c>
      <c r="C35" s="13">
        <f t="shared" si="1"/>
        <v>20</v>
      </c>
      <c r="D35" s="13">
        <f t="shared" si="6"/>
        <v>0</v>
      </c>
      <c r="E35" s="10"/>
      <c r="F35" s="10"/>
      <c r="G35" s="10"/>
      <c r="H35" s="10"/>
      <c r="I35" s="13">
        <f t="shared" si="7"/>
        <v>10</v>
      </c>
      <c r="J35" s="10"/>
      <c r="K35" s="10">
        <v>1</v>
      </c>
      <c r="L35" s="10">
        <v>1</v>
      </c>
      <c r="M35" s="10">
        <v>1</v>
      </c>
      <c r="N35" s="10">
        <v>1</v>
      </c>
      <c r="O35" s="10"/>
      <c r="P35" s="10">
        <v>1</v>
      </c>
      <c r="Q35" s="10"/>
      <c r="R35" s="10"/>
      <c r="S35" s="10">
        <v>1</v>
      </c>
      <c r="T35" s="10"/>
      <c r="U35" s="10">
        <v>1</v>
      </c>
      <c r="V35" s="10"/>
      <c r="W35" s="10">
        <v>1</v>
      </c>
      <c r="X35" s="10">
        <v>1</v>
      </c>
      <c r="Y35" s="10">
        <v>1</v>
      </c>
      <c r="Z35" s="13">
        <f t="shared" si="2"/>
        <v>5</v>
      </c>
      <c r="AA35" s="10">
        <v>1</v>
      </c>
      <c r="AB35" s="10">
        <v>1</v>
      </c>
      <c r="AC35" s="10"/>
      <c r="AD35" s="10"/>
      <c r="AE35" s="10">
        <v>1</v>
      </c>
      <c r="AF35" s="10"/>
      <c r="AG35" s="10"/>
      <c r="AH35" s="10"/>
      <c r="AI35" s="10"/>
      <c r="AJ35" s="10">
        <v>1</v>
      </c>
      <c r="AK35" s="10"/>
      <c r="AL35" s="10">
        <v>1</v>
      </c>
      <c r="AM35" s="10"/>
      <c r="AN35" s="10"/>
      <c r="AO35" s="10"/>
      <c r="AP35" s="13">
        <f t="shared" si="3"/>
        <v>0</v>
      </c>
      <c r="AQ35" s="10"/>
      <c r="AR35" s="10"/>
      <c r="AS35" s="10"/>
      <c r="AT35" s="10"/>
      <c r="AU35" s="7">
        <f t="shared" si="8"/>
        <v>0</v>
      </c>
      <c r="AV35" s="10"/>
      <c r="AW35" s="10"/>
      <c r="AX35" s="10"/>
      <c r="AY35" s="7">
        <f t="shared" si="4"/>
        <v>0</v>
      </c>
      <c r="AZ35" s="10"/>
      <c r="BA35" s="13">
        <f t="shared" si="9"/>
        <v>3</v>
      </c>
      <c r="BB35" s="10"/>
      <c r="BC35" s="10"/>
      <c r="BD35" s="10">
        <v>1</v>
      </c>
      <c r="BE35" s="10">
        <v>1</v>
      </c>
      <c r="BF35" s="10">
        <v>1</v>
      </c>
      <c r="BG35" s="13">
        <f t="shared" si="5"/>
        <v>2</v>
      </c>
      <c r="BH35" s="10">
        <v>1</v>
      </c>
      <c r="BI35" s="10">
        <v>1</v>
      </c>
      <c r="BJ35" s="10"/>
    </row>
    <row r="36" spans="1:62" s="11" customFormat="1" x14ac:dyDescent="0.3">
      <c r="A36" s="10">
        <f t="shared" si="10"/>
        <v>31</v>
      </c>
      <c r="B36" s="10" t="s">
        <v>232</v>
      </c>
      <c r="C36" s="13">
        <f t="shared" si="1"/>
        <v>1</v>
      </c>
      <c r="D36" s="13">
        <f t="shared" si="6"/>
        <v>0</v>
      </c>
      <c r="E36" s="10"/>
      <c r="F36" s="10"/>
      <c r="G36" s="10"/>
      <c r="H36" s="10"/>
      <c r="I36" s="13">
        <f t="shared" si="7"/>
        <v>1</v>
      </c>
      <c r="J36" s="10"/>
      <c r="K36" s="10">
        <v>1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3">
        <f t="shared" si="2"/>
        <v>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3">
        <f t="shared" si="3"/>
        <v>0</v>
      </c>
      <c r="AQ36" s="10"/>
      <c r="AR36" s="10"/>
      <c r="AS36" s="10"/>
      <c r="AT36" s="10"/>
      <c r="AU36" s="7">
        <f t="shared" si="8"/>
        <v>0</v>
      </c>
      <c r="AV36" s="10"/>
      <c r="AW36" s="10"/>
      <c r="AX36" s="10"/>
      <c r="AY36" s="7">
        <f t="shared" si="4"/>
        <v>0</v>
      </c>
      <c r="AZ36" s="10"/>
      <c r="BA36" s="13">
        <f t="shared" si="9"/>
        <v>0</v>
      </c>
      <c r="BB36" s="10"/>
      <c r="BC36" s="10"/>
      <c r="BD36" s="10"/>
      <c r="BE36" s="10"/>
      <c r="BF36" s="10"/>
      <c r="BG36" s="13">
        <f t="shared" si="5"/>
        <v>0</v>
      </c>
      <c r="BH36" s="10"/>
      <c r="BI36" s="10"/>
      <c r="BJ36" s="10"/>
    </row>
    <row r="37" spans="1:62" s="11" customFormat="1" x14ac:dyDescent="0.3">
      <c r="A37" s="10">
        <f t="shared" si="10"/>
        <v>32</v>
      </c>
      <c r="B37" s="10" t="s">
        <v>26</v>
      </c>
      <c r="C37" s="13">
        <f t="shared" si="1"/>
        <v>19</v>
      </c>
      <c r="D37" s="13">
        <f t="shared" si="6"/>
        <v>0</v>
      </c>
      <c r="E37" s="10"/>
      <c r="F37" s="10"/>
      <c r="G37" s="10"/>
      <c r="H37" s="10"/>
      <c r="I37" s="13">
        <f t="shared" si="7"/>
        <v>7</v>
      </c>
      <c r="J37" s="10"/>
      <c r="K37" s="10">
        <v>1</v>
      </c>
      <c r="L37" s="10">
        <v>1</v>
      </c>
      <c r="M37" s="10">
        <v>1</v>
      </c>
      <c r="N37" s="10"/>
      <c r="O37" s="10">
        <v>1</v>
      </c>
      <c r="P37" s="10">
        <v>1</v>
      </c>
      <c r="Q37" s="10">
        <v>1</v>
      </c>
      <c r="R37" s="10"/>
      <c r="S37" s="10"/>
      <c r="T37" s="10"/>
      <c r="U37" s="10">
        <v>1</v>
      </c>
      <c r="V37" s="10"/>
      <c r="W37" s="10"/>
      <c r="X37" s="10"/>
      <c r="Y37" s="10"/>
      <c r="Z37" s="13">
        <f t="shared" si="2"/>
        <v>8</v>
      </c>
      <c r="AA37" s="10"/>
      <c r="AB37" s="10"/>
      <c r="AC37" s="10"/>
      <c r="AD37" s="10"/>
      <c r="AE37" s="10">
        <v>1</v>
      </c>
      <c r="AF37" s="10">
        <v>1</v>
      </c>
      <c r="AG37" s="10">
        <v>1</v>
      </c>
      <c r="AH37" s="10"/>
      <c r="AI37" s="10">
        <v>1</v>
      </c>
      <c r="AJ37" s="10"/>
      <c r="AK37" s="10">
        <v>1</v>
      </c>
      <c r="AL37" s="10">
        <v>1</v>
      </c>
      <c r="AM37" s="10"/>
      <c r="AN37" s="10">
        <v>1</v>
      </c>
      <c r="AO37" s="10">
        <v>1</v>
      </c>
      <c r="AP37" s="13">
        <f t="shared" si="3"/>
        <v>2</v>
      </c>
      <c r="AQ37" s="10">
        <v>1</v>
      </c>
      <c r="AR37" s="10">
        <v>1</v>
      </c>
      <c r="AS37" s="10"/>
      <c r="AT37" s="10"/>
      <c r="AU37" s="7">
        <f t="shared" si="8"/>
        <v>0</v>
      </c>
      <c r="AV37" s="10"/>
      <c r="AW37" s="10"/>
      <c r="AX37" s="10"/>
      <c r="AY37" s="7">
        <f t="shared" si="4"/>
        <v>0</v>
      </c>
      <c r="AZ37" s="10"/>
      <c r="BA37" s="13">
        <f t="shared" si="9"/>
        <v>2</v>
      </c>
      <c r="BB37" s="10"/>
      <c r="BC37" s="10"/>
      <c r="BD37" s="10">
        <v>1</v>
      </c>
      <c r="BE37" s="10"/>
      <c r="BF37" s="10">
        <v>1</v>
      </c>
      <c r="BG37" s="13">
        <f t="shared" si="5"/>
        <v>0</v>
      </c>
      <c r="BH37" s="10"/>
      <c r="BI37" s="10"/>
      <c r="BJ37" s="10"/>
    </row>
    <row r="38" spans="1:62" s="11" customFormat="1" x14ac:dyDescent="0.3">
      <c r="A38" s="10">
        <f t="shared" si="10"/>
        <v>33</v>
      </c>
      <c r="B38" s="10" t="s">
        <v>94</v>
      </c>
      <c r="C38" s="13">
        <f t="shared" ref="C38:C69" si="11">SUM(D38,I38,Z38,AP38,AU38,AY38,BA38,BG38)</f>
        <v>5</v>
      </c>
      <c r="D38" s="13">
        <f t="shared" si="6"/>
        <v>0</v>
      </c>
      <c r="E38" s="10"/>
      <c r="F38" s="10"/>
      <c r="G38" s="10"/>
      <c r="H38" s="10"/>
      <c r="I38" s="13">
        <f t="shared" si="7"/>
        <v>1</v>
      </c>
      <c r="J38" s="10"/>
      <c r="K38" s="10">
        <v>1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3">
        <f t="shared" si="2"/>
        <v>2</v>
      </c>
      <c r="AA38" s="10"/>
      <c r="AB38" s="10">
        <v>1</v>
      </c>
      <c r="AC38" s="10"/>
      <c r="AD38" s="10"/>
      <c r="AE38" s="10">
        <v>1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3">
        <f t="shared" si="3"/>
        <v>1</v>
      </c>
      <c r="AQ38" s="10">
        <v>1</v>
      </c>
      <c r="AR38" s="10"/>
      <c r="AS38" s="10"/>
      <c r="AT38" s="10"/>
      <c r="AU38" s="7">
        <f t="shared" si="8"/>
        <v>1</v>
      </c>
      <c r="AV38" s="10">
        <v>1</v>
      </c>
      <c r="AW38" s="10"/>
      <c r="AX38" s="10"/>
      <c r="AY38" s="7">
        <f t="shared" si="4"/>
        <v>0</v>
      </c>
      <c r="AZ38" s="10"/>
      <c r="BA38" s="13">
        <f t="shared" si="9"/>
        <v>0</v>
      </c>
      <c r="BB38" s="10"/>
      <c r="BC38" s="10"/>
      <c r="BD38" s="10"/>
      <c r="BE38" s="10"/>
      <c r="BF38" s="10"/>
      <c r="BG38" s="13">
        <f t="shared" si="5"/>
        <v>0</v>
      </c>
      <c r="BH38" s="10"/>
      <c r="BI38" s="10"/>
      <c r="BJ38" s="10"/>
    </row>
    <row r="39" spans="1:62" s="11" customFormat="1" x14ac:dyDescent="0.3">
      <c r="A39" s="10">
        <f t="shared" si="10"/>
        <v>34</v>
      </c>
      <c r="B39" s="10" t="s">
        <v>54</v>
      </c>
      <c r="C39" s="13">
        <f t="shared" si="11"/>
        <v>5</v>
      </c>
      <c r="D39" s="13">
        <f t="shared" si="6"/>
        <v>0</v>
      </c>
      <c r="E39" s="10"/>
      <c r="F39" s="10"/>
      <c r="G39" s="10"/>
      <c r="H39" s="10"/>
      <c r="I39" s="13">
        <f t="shared" si="7"/>
        <v>2</v>
      </c>
      <c r="J39" s="10"/>
      <c r="K39" s="10">
        <v>1</v>
      </c>
      <c r="L39" s="10"/>
      <c r="M39" s="10"/>
      <c r="N39" s="10"/>
      <c r="O39" s="10"/>
      <c r="P39" s="10"/>
      <c r="Q39" s="10"/>
      <c r="R39" s="10"/>
      <c r="S39" s="10"/>
      <c r="T39" s="10">
        <v>1</v>
      </c>
      <c r="U39" s="10"/>
      <c r="V39" s="10"/>
      <c r="W39" s="10"/>
      <c r="X39" s="10"/>
      <c r="Y39" s="10"/>
      <c r="Z39" s="13">
        <f t="shared" si="2"/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3">
        <f t="shared" si="3"/>
        <v>0</v>
      </c>
      <c r="AQ39" s="10"/>
      <c r="AR39" s="10"/>
      <c r="AS39" s="10"/>
      <c r="AT39" s="10"/>
      <c r="AU39" s="7">
        <f t="shared" si="8"/>
        <v>0</v>
      </c>
      <c r="AV39" s="10"/>
      <c r="AW39" s="10"/>
      <c r="AX39" s="10"/>
      <c r="AY39" s="7">
        <f t="shared" si="4"/>
        <v>0</v>
      </c>
      <c r="AZ39" s="10"/>
      <c r="BA39" s="13">
        <f t="shared" si="9"/>
        <v>3</v>
      </c>
      <c r="BB39" s="10">
        <v>1</v>
      </c>
      <c r="BC39" s="10"/>
      <c r="BD39" s="10">
        <v>1</v>
      </c>
      <c r="BE39" s="10">
        <v>1</v>
      </c>
      <c r="BF39" s="10"/>
      <c r="BG39" s="13">
        <f t="shared" si="5"/>
        <v>0</v>
      </c>
      <c r="BH39" s="10"/>
      <c r="BI39" s="10"/>
      <c r="BJ39" s="10"/>
    </row>
    <row r="40" spans="1:62" s="11" customFormat="1" x14ac:dyDescent="0.3">
      <c r="A40" s="10">
        <f t="shared" si="10"/>
        <v>35</v>
      </c>
      <c r="B40" s="10" t="s">
        <v>3</v>
      </c>
      <c r="C40" s="13">
        <f t="shared" si="11"/>
        <v>6</v>
      </c>
      <c r="D40" s="13">
        <f t="shared" si="6"/>
        <v>0</v>
      </c>
      <c r="E40" s="10"/>
      <c r="F40" s="10"/>
      <c r="G40" s="10"/>
      <c r="H40" s="10"/>
      <c r="I40" s="13">
        <f t="shared" si="7"/>
        <v>1</v>
      </c>
      <c r="J40" s="10"/>
      <c r="K40" s="10">
        <v>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3">
        <f t="shared" si="2"/>
        <v>3</v>
      </c>
      <c r="AA40" s="10"/>
      <c r="AB40" s="10"/>
      <c r="AC40" s="10"/>
      <c r="AD40" s="10"/>
      <c r="AE40" s="10"/>
      <c r="AF40" s="10">
        <v>1</v>
      </c>
      <c r="AG40" s="10">
        <v>1</v>
      </c>
      <c r="AH40" s="10">
        <v>1</v>
      </c>
      <c r="AI40" s="10"/>
      <c r="AJ40" s="10"/>
      <c r="AK40" s="10"/>
      <c r="AL40" s="10"/>
      <c r="AM40" s="10"/>
      <c r="AN40" s="10"/>
      <c r="AO40" s="10"/>
      <c r="AP40" s="13">
        <f t="shared" si="3"/>
        <v>2</v>
      </c>
      <c r="AQ40" s="10"/>
      <c r="AR40" s="10">
        <v>1</v>
      </c>
      <c r="AS40" s="10">
        <v>1</v>
      </c>
      <c r="AT40" s="10"/>
      <c r="AU40" s="7">
        <f t="shared" si="8"/>
        <v>0</v>
      </c>
      <c r="AV40" s="10"/>
      <c r="AW40" s="10"/>
      <c r="AX40" s="10"/>
      <c r="AY40" s="7">
        <f t="shared" si="4"/>
        <v>0</v>
      </c>
      <c r="AZ40" s="10"/>
      <c r="BA40" s="13">
        <f t="shared" si="9"/>
        <v>0</v>
      </c>
      <c r="BB40" s="10"/>
      <c r="BC40" s="10"/>
      <c r="BD40" s="10"/>
      <c r="BE40" s="10"/>
      <c r="BF40" s="10"/>
      <c r="BG40" s="13">
        <f t="shared" si="5"/>
        <v>0</v>
      </c>
      <c r="BH40" s="10"/>
      <c r="BI40" s="10"/>
      <c r="BJ40" s="10"/>
    </row>
    <row r="41" spans="1:62" s="11" customFormat="1" x14ac:dyDescent="0.3">
      <c r="A41" s="10">
        <f t="shared" si="10"/>
        <v>36</v>
      </c>
      <c r="B41" s="10" t="s">
        <v>47</v>
      </c>
      <c r="C41" s="13">
        <f t="shared" si="11"/>
        <v>8</v>
      </c>
      <c r="D41" s="13">
        <f t="shared" si="6"/>
        <v>0</v>
      </c>
      <c r="E41" s="10"/>
      <c r="F41" s="10"/>
      <c r="G41" s="10"/>
      <c r="H41" s="10"/>
      <c r="I41" s="13">
        <f t="shared" si="7"/>
        <v>8</v>
      </c>
      <c r="J41" s="10"/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10">
        <v>1</v>
      </c>
      <c r="Q41" s="10">
        <v>1</v>
      </c>
      <c r="R41" s="10">
        <v>1</v>
      </c>
      <c r="S41" s="10"/>
      <c r="T41" s="10"/>
      <c r="U41" s="10"/>
      <c r="V41" s="10"/>
      <c r="W41" s="10"/>
      <c r="X41" s="10"/>
      <c r="Y41" s="10"/>
      <c r="Z41" s="13">
        <f t="shared" si="2"/>
        <v>0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3">
        <f t="shared" si="3"/>
        <v>0</v>
      </c>
      <c r="AQ41" s="10"/>
      <c r="AR41" s="10"/>
      <c r="AS41" s="10"/>
      <c r="AT41" s="10"/>
      <c r="AU41" s="7">
        <f t="shared" si="8"/>
        <v>0</v>
      </c>
      <c r="AV41" s="10"/>
      <c r="AW41" s="10"/>
      <c r="AX41" s="10"/>
      <c r="AY41" s="7">
        <f t="shared" si="4"/>
        <v>0</v>
      </c>
      <c r="AZ41" s="10"/>
      <c r="BA41" s="13">
        <f t="shared" si="9"/>
        <v>0</v>
      </c>
      <c r="BB41" s="10"/>
      <c r="BC41" s="10"/>
      <c r="BD41" s="10"/>
      <c r="BE41" s="10"/>
      <c r="BF41" s="10"/>
      <c r="BG41" s="13">
        <f t="shared" si="5"/>
        <v>0</v>
      </c>
      <c r="BH41" s="10"/>
      <c r="BI41" s="10"/>
      <c r="BJ41" s="10"/>
    </row>
    <row r="42" spans="1:62" s="11" customFormat="1" x14ac:dyDescent="0.3">
      <c r="A42" s="10">
        <f t="shared" si="10"/>
        <v>37</v>
      </c>
      <c r="B42" s="10" t="s">
        <v>157</v>
      </c>
      <c r="C42" s="13">
        <f t="shared" si="11"/>
        <v>1</v>
      </c>
      <c r="D42" s="13">
        <f t="shared" si="6"/>
        <v>0</v>
      </c>
      <c r="E42" s="10"/>
      <c r="F42" s="10"/>
      <c r="G42" s="10"/>
      <c r="H42" s="10"/>
      <c r="I42" s="13">
        <f t="shared" si="7"/>
        <v>1</v>
      </c>
      <c r="J42" s="10"/>
      <c r="K42" s="10">
        <v>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3">
        <f t="shared" si="2"/>
        <v>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3">
        <f t="shared" si="3"/>
        <v>0</v>
      </c>
      <c r="AQ42" s="10"/>
      <c r="AR42" s="10"/>
      <c r="AS42" s="10"/>
      <c r="AT42" s="10"/>
      <c r="AU42" s="7">
        <f t="shared" si="8"/>
        <v>0</v>
      </c>
      <c r="AV42" s="10"/>
      <c r="AW42" s="10"/>
      <c r="AX42" s="10"/>
      <c r="AY42" s="7">
        <f t="shared" si="4"/>
        <v>0</v>
      </c>
      <c r="AZ42" s="10"/>
      <c r="BA42" s="13">
        <f t="shared" si="9"/>
        <v>0</v>
      </c>
      <c r="BB42" s="10"/>
      <c r="BC42" s="10"/>
      <c r="BD42" s="10"/>
      <c r="BE42" s="10"/>
      <c r="BF42" s="10"/>
      <c r="BG42" s="13">
        <f t="shared" si="5"/>
        <v>0</v>
      </c>
      <c r="BH42" s="10"/>
      <c r="BI42" s="10"/>
      <c r="BJ42" s="10"/>
    </row>
    <row r="43" spans="1:62" s="11" customFormat="1" x14ac:dyDescent="0.3">
      <c r="A43" s="10">
        <f t="shared" si="10"/>
        <v>38</v>
      </c>
      <c r="B43" s="10" t="s">
        <v>10</v>
      </c>
      <c r="C43" s="13">
        <f t="shared" si="11"/>
        <v>9</v>
      </c>
      <c r="D43" s="13">
        <f t="shared" si="6"/>
        <v>0</v>
      </c>
      <c r="E43" s="10"/>
      <c r="F43" s="10"/>
      <c r="G43" s="10"/>
      <c r="H43" s="10"/>
      <c r="I43" s="13">
        <f t="shared" si="7"/>
        <v>3</v>
      </c>
      <c r="J43" s="10"/>
      <c r="K43" s="10"/>
      <c r="L43" s="10">
        <v>1</v>
      </c>
      <c r="M43" s="10"/>
      <c r="N43" s="10"/>
      <c r="O43" s="10"/>
      <c r="P43" s="10">
        <v>1</v>
      </c>
      <c r="Q43" s="10">
        <v>1</v>
      </c>
      <c r="R43" s="10"/>
      <c r="S43" s="10"/>
      <c r="T43" s="10"/>
      <c r="U43" s="10"/>
      <c r="V43" s="10"/>
      <c r="W43" s="10"/>
      <c r="X43" s="10"/>
      <c r="Y43" s="10"/>
      <c r="Z43" s="13">
        <f t="shared" si="2"/>
        <v>1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>
        <v>1</v>
      </c>
      <c r="AL43" s="10"/>
      <c r="AM43" s="10"/>
      <c r="AN43" s="10"/>
      <c r="AO43" s="10"/>
      <c r="AP43" s="13">
        <f t="shared" si="3"/>
        <v>0</v>
      </c>
      <c r="AQ43" s="10"/>
      <c r="AR43" s="10"/>
      <c r="AS43" s="10"/>
      <c r="AT43" s="10"/>
      <c r="AU43" s="7">
        <f t="shared" si="8"/>
        <v>0</v>
      </c>
      <c r="AV43" s="10"/>
      <c r="AW43" s="10"/>
      <c r="AX43" s="10"/>
      <c r="AY43" s="7">
        <f t="shared" si="4"/>
        <v>1</v>
      </c>
      <c r="AZ43" s="10">
        <v>1</v>
      </c>
      <c r="BA43" s="13">
        <f t="shared" si="9"/>
        <v>1</v>
      </c>
      <c r="BB43" s="10"/>
      <c r="BC43" s="36">
        <v>1</v>
      </c>
      <c r="BD43" s="10"/>
      <c r="BE43" s="10"/>
      <c r="BF43" s="10"/>
      <c r="BG43" s="13">
        <f t="shared" si="5"/>
        <v>3</v>
      </c>
      <c r="BH43" s="10">
        <v>1</v>
      </c>
      <c r="BI43" s="10">
        <v>1</v>
      </c>
      <c r="BJ43" s="10">
        <v>1</v>
      </c>
    </row>
    <row r="44" spans="1:62" s="11" customFormat="1" x14ac:dyDescent="0.3">
      <c r="A44" s="10">
        <f t="shared" si="10"/>
        <v>39</v>
      </c>
      <c r="B44" s="10" t="s">
        <v>4</v>
      </c>
      <c r="C44" s="13">
        <f t="shared" si="11"/>
        <v>20</v>
      </c>
      <c r="D44" s="13">
        <f t="shared" si="6"/>
        <v>0</v>
      </c>
      <c r="E44" s="10"/>
      <c r="F44" s="10"/>
      <c r="G44" s="10"/>
      <c r="H44" s="10"/>
      <c r="I44" s="13">
        <f t="shared" si="7"/>
        <v>2</v>
      </c>
      <c r="J44" s="10"/>
      <c r="K44" s="10"/>
      <c r="L44" s="10">
        <v>1</v>
      </c>
      <c r="M44" s="10"/>
      <c r="N44" s="10"/>
      <c r="O44" s="10"/>
      <c r="P44" s="10"/>
      <c r="Q44" s="10">
        <v>1</v>
      </c>
      <c r="R44" s="10"/>
      <c r="S44" s="10"/>
      <c r="T44" s="10"/>
      <c r="U44" s="10"/>
      <c r="V44" s="10"/>
      <c r="W44" s="10"/>
      <c r="X44" s="10"/>
      <c r="Y44" s="10"/>
      <c r="Z44" s="13">
        <f t="shared" si="2"/>
        <v>7</v>
      </c>
      <c r="AA44" s="10"/>
      <c r="AB44" s="10"/>
      <c r="AC44" s="10">
        <v>1</v>
      </c>
      <c r="AD44" s="10">
        <v>1</v>
      </c>
      <c r="AE44" s="10">
        <v>1</v>
      </c>
      <c r="AF44" s="10">
        <v>1</v>
      </c>
      <c r="AG44" s="10">
        <v>1</v>
      </c>
      <c r="AH44" s="10"/>
      <c r="AI44" s="10"/>
      <c r="AJ44" s="10"/>
      <c r="AK44" s="10">
        <v>1</v>
      </c>
      <c r="AL44" s="10"/>
      <c r="AM44" s="10">
        <v>1</v>
      </c>
      <c r="AN44" s="10"/>
      <c r="AO44" s="10"/>
      <c r="AP44" s="13">
        <f t="shared" si="3"/>
        <v>4</v>
      </c>
      <c r="AQ44" s="10">
        <v>1</v>
      </c>
      <c r="AR44" s="10">
        <v>1</v>
      </c>
      <c r="AS44" s="10">
        <v>1</v>
      </c>
      <c r="AT44" s="10">
        <v>1</v>
      </c>
      <c r="AU44" s="7">
        <f t="shared" si="8"/>
        <v>2</v>
      </c>
      <c r="AV44" s="10"/>
      <c r="AW44" s="10">
        <v>1</v>
      </c>
      <c r="AX44" s="10">
        <v>1</v>
      </c>
      <c r="AY44" s="7">
        <f t="shared" si="4"/>
        <v>0</v>
      </c>
      <c r="AZ44" s="10"/>
      <c r="BA44" s="13">
        <f t="shared" si="9"/>
        <v>5</v>
      </c>
      <c r="BB44" s="10">
        <v>1</v>
      </c>
      <c r="BC44" s="36">
        <v>1</v>
      </c>
      <c r="BD44" s="10">
        <v>1</v>
      </c>
      <c r="BE44" s="10">
        <v>1</v>
      </c>
      <c r="BF44" s="10">
        <v>1</v>
      </c>
      <c r="BG44" s="13">
        <f t="shared" si="5"/>
        <v>0</v>
      </c>
      <c r="BH44" s="10"/>
      <c r="BI44" s="10"/>
      <c r="BJ44" s="10"/>
    </row>
    <row r="45" spans="1:62" s="11" customFormat="1" x14ac:dyDescent="0.3">
      <c r="A45" s="10">
        <f t="shared" si="10"/>
        <v>40</v>
      </c>
      <c r="B45" s="10" t="s">
        <v>36</v>
      </c>
      <c r="C45" s="13">
        <f t="shared" si="11"/>
        <v>13</v>
      </c>
      <c r="D45" s="13">
        <f t="shared" si="6"/>
        <v>0</v>
      </c>
      <c r="E45" s="10"/>
      <c r="F45" s="10"/>
      <c r="G45" s="10"/>
      <c r="H45" s="10"/>
      <c r="I45" s="13">
        <f t="shared" si="7"/>
        <v>3</v>
      </c>
      <c r="J45" s="10"/>
      <c r="K45" s="10"/>
      <c r="L45" s="10">
        <v>1</v>
      </c>
      <c r="M45" s="10"/>
      <c r="N45" s="10"/>
      <c r="O45" s="10"/>
      <c r="P45" s="10"/>
      <c r="Q45" s="10">
        <v>1</v>
      </c>
      <c r="R45" s="10">
        <v>1</v>
      </c>
      <c r="S45" s="10"/>
      <c r="T45" s="10"/>
      <c r="U45" s="10"/>
      <c r="V45" s="10"/>
      <c r="W45" s="10"/>
      <c r="X45" s="10"/>
      <c r="Y45" s="10"/>
      <c r="Z45" s="13">
        <f t="shared" si="2"/>
        <v>7</v>
      </c>
      <c r="AA45" s="10"/>
      <c r="AB45" s="10">
        <v>1</v>
      </c>
      <c r="AC45" s="10">
        <v>1</v>
      </c>
      <c r="AD45" s="10">
        <v>1</v>
      </c>
      <c r="AE45" s="10">
        <v>1</v>
      </c>
      <c r="AF45" s="10">
        <v>1</v>
      </c>
      <c r="AG45" s="10">
        <v>1</v>
      </c>
      <c r="AH45" s="10"/>
      <c r="AI45" s="10"/>
      <c r="AJ45" s="10"/>
      <c r="AK45" s="10"/>
      <c r="AL45" s="10"/>
      <c r="AM45" s="10"/>
      <c r="AN45" s="10"/>
      <c r="AO45" s="10">
        <v>1</v>
      </c>
      <c r="AP45" s="13">
        <f t="shared" si="3"/>
        <v>0</v>
      </c>
      <c r="AQ45" s="10"/>
      <c r="AR45" s="10"/>
      <c r="AS45" s="10"/>
      <c r="AT45" s="10"/>
      <c r="AU45" s="7">
        <f t="shared" si="8"/>
        <v>2</v>
      </c>
      <c r="AV45" s="10">
        <v>1</v>
      </c>
      <c r="AW45" s="10"/>
      <c r="AX45" s="10">
        <v>1</v>
      </c>
      <c r="AY45" s="7">
        <f t="shared" si="4"/>
        <v>1</v>
      </c>
      <c r="AZ45" s="10">
        <v>1</v>
      </c>
      <c r="BA45" s="13">
        <f t="shared" si="9"/>
        <v>0</v>
      </c>
      <c r="BB45" s="10"/>
      <c r="BC45" s="10"/>
      <c r="BD45" s="10"/>
      <c r="BE45" s="10"/>
      <c r="BF45" s="10"/>
      <c r="BG45" s="13">
        <f t="shared" si="5"/>
        <v>0</v>
      </c>
      <c r="BH45" s="10"/>
      <c r="BI45" s="10"/>
      <c r="BJ45" s="10"/>
    </row>
    <row r="46" spans="1:62" s="11" customFormat="1" x14ac:dyDescent="0.3">
      <c r="A46" s="10">
        <f t="shared" si="10"/>
        <v>41</v>
      </c>
      <c r="B46" s="10" t="s">
        <v>158</v>
      </c>
      <c r="C46" s="13">
        <f t="shared" si="11"/>
        <v>1</v>
      </c>
      <c r="D46" s="13">
        <f t="shared" si="6"/>
        <v>0</v>
      </c>
      <c r="E46" s="10"/>
      <c r="F46" s="10"/>
      <c r="G46" s="10"/>
      <c r="H46" s="10"/>
      <c r="I46" s="13">
        <f t="shared" si="7"/>
        <v>1</v>
      </c>
      <c r="J46" s="10"/>
      <c r="K46" s="10"/>
      <c r="L46" s="10"/>
      <c r="M46" s="10">
        <v>1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3">
        <f t="shared" si="2"/>
        <v>0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3">
        <f t="shared" si="3"/>
        <v>0</v>
      </c>
      <c r="AQ46" s="10"/>
      <c r="AR46" s="10"/>
      <c r="AS46" s="10"/>
      <c r="AT46" s="10"/>
      <c r="AU46" s="7">
        <f t="shared" si="8"/>
        <v>0</v>
      </c>
      <c r="AV46" s="10"/>
      <c r="AW46" s="10"/>
      <c r="AX46" s="10"/>
      <c r="AY46" s="7">
        <f t="shared" si="4"/>
        <v>0</v>
      </c>
      <c r="AZ46" s="10"/>
      <c r="BA46" s="13">
        <f t="shared" si="9"/>
        <v>0</v>
      </c>
      <c r="BB46" s="10"/>
      <c r="BC46" s="10"/>
      <c r="BD46" s="10"/>
      <c r="BE46" s="10"/>
      <c r="BF46" s="10"/>
      <c r="BG46" s="13">
        <f t="shared" si="5"/>
        <v>0</v>
      </c>
      <c r="BH46" s="10"/>
      <c r="BI46" s="10"/>
      <c r="BJ46" s="10"/>
    </row>
    <row r="47" spans="1:62" s="11" customFormat="1" x14ac:dyDescent="0.3">
      <c r="A47" s="10">
        <f t="shared" si="10"/>
        <v>42</v>
      </c>
      <c r="B47" s="10" t="s">
        <v>41</v>
      </c>
      <c r="C47" s="13">
        <f t="shared" si="11"/>
        <v>2</v>
      </c>
      <c r="D47" s="13">
        <f t="shared" si="6"/>
        <v>0</v>
      </c>
      <c r="E47" s="10"/>
      <c r="F47" s="10"/>
      <c r="G47" s="10"/>
      <c r="H47" s="10"/>
      <c r="I47" s="13">
        <f t="shared" si="7"/>
        <v>1</v>
      </c>
      <c r="J47" s="10"/>
      <c r="K47" s="10"/>
      <c r="L47" s="10"/>
      <c r="M47" s="10"/>
      <c r="N47" s="10">
        <v>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3">
        <f t="shared" si="2"/>
        <v>0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3">
        <f t="shared" si="3"/>
        <v>0</v>
      </c>
      <c r="AQ47" s="10"/>
      <c r="AR47" s="10"/>
      <c r="AS47" s="10"/>
      <c r="AT47" s="10"/>
      <c r="AU47" s="7">
        <f t="shared" si="8"/>
        <v>1</v>
      </c>
      <c r="AV47" s="10"/>
      <c r="AW47" s="10"/>
      <c r="AX47" s="10">
        <v>1</v>
      </c>
      <c r="AY47" s="7">
        <f t="shared" si="4"/>
        <v>0</v>
      </c>
      <c r="AZ47" s="10"/>
      <c r="BA47" s="13">
        <f t="shared" si="9"/>
        <v>0</v>
      </c>
      <c r="BB47" s="10"/>
      <c r="BC47" s="10"/>
      <c r="BD47" s="10"/>
      <c r="BE47" s="10"/>
      <c r="BF47" s="10"/>
      <c r="BG47" s="13">
        <f t="shared" si="5"/>
        <v>0</v>
      </c>
      <c r="BH47" s="10"/>
      <c r="BI47" s="10"/>
      <c r="BJ47" s="10"/>
    </row>
    <row r="48" spans="1:62" s="11" customFormat="1" x14ac:dyDescent="0.3">
      <c r="A48" s="10">
        <f t="shared" si="10"/>
        <v>43</v>
      </c>
      <c r="B48" s="10" t="s">
        <v>67</v>
      </c>
      <c r="C48" s="13">
        <f t="shared" si="11"/>
        <v>4</v>
      </c>
      <c r="D48" s="13">
        <f t="shared" si="6"/>
        <v>0</v>
      </c>
      <c r="E48" s="10"/>
      <c r="F48" s="10"/>
      <c r="G48" s="10"/>
      <c r="H48" s="10"/>
      <c r="I48" s="13">
        <f t="shared" si="7"/>
        <v>1</v>
      </c>
      <c r="J48" s="10"/>
      <c r="K48" s="10"/>
      <c r="L48" s="10"/>
      <c r="M48" s="10"/>
      <c r="N48" s="10">
        <v>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3">
        <f t="shared" si="2"/>
        <v>1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>
        <v>1</v>
      </c>
      <c r="AK48" s="10"/>
      <c r="AL48" s="10"/>
      <c r="AM48" s="10"/>
      <c r="AN48" s="10"/>
      <c r="AO48" s="10"/>
      <c r="AP48" s="13">
        <f t="shared" si="3"/>
        <v>0</v>
      </c>
      <c r="AQ48" s="10"/>
      <c r="AR48" s="10"/>
      <c r="AS48" s="10"/>
      <c r="AT48" s="10"/>
      <c r="AU48" s="7">
        <f t="shared" si="8"/>
        <v>0</v>
      </c>
      <c r="AV48" s="10"/>
      <c r="AW48" s="10"/>
      <c r="AX48" s="10"/>
      <c r="AY48" s="7">
        <f t="shared" si="4"/>
        <v>0</v>
      </c>
      <c r="AZ48" s="10"/>
      <c r="BA48" s="13">
        <f t="shared" si="9"/>
        <v>2</v>
      </c>
      <c r="BB48" s="10"/>
      <c r="BC48" s="10"/>
      <c r="BD48" s="10">
        <v>1</v>
      </c>
      <c r="BE48" s="10">
        <v>1</v>
      </c>
      <c r="BF48" s="10"/>
      <c r="BG48" s="13">
        <f t="shared" si="5"/>
        <v>0</v>
      </c>
      <c r="BH48" s="10"/>
      <c r="BI48" s="10"/>
      <c r="BJ48" s="10"/>
    </row>
    <row r="49" spans="1:62" s="11" customFormat="1" x14ac:dyDescent="0.3">
      <c r="A49" s="10">
        <f t="shared" si="10"/>
        <v>44</v>
      </c>
      <c r="B49" s="10" t="s">
        <v>20</v>
      </c>
      <c r="C49" s="13">
        <f t="shared" si="11"/>
        <v>14</v>
      </c>
      <c r="D49" s="13">
        <f t="shared" si="6"/>
        <v>0</v>
      </c>
      <c r="E49" s="10"/>
      <c r="F49" s="10"/>
      <c r="G49" s="10"/>
      <c r="H49" s="10"/>
      <c r="I49" s="13">
        <f t="shared" si="7"/>
        <v>1</v>
      </c>
      <c r="J49" s="10"/>
      <c r="K49" s="10"/>
      <c r="L49" s="10"/>
      <c r="M49" s="10"/>
      <c r="N49" s="10"/>
      <c r="O49" s="10">
        <v>1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3">
        <f t="shared" si="2"/>
        <v>2</v>
      </c>
      <c r="AA49" s="10"/>
      <c r="AB49" s="10"/>
      <c r="AC49" s="10"/>
      <c r="AD49" s="10"/>
      <c r="AE49" s="10">
        <v>1</v>
      </c>
      <c r="AF49" s="10">
        <v>1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3">
        <f t="shared" si="3"/>
        <v>3</v>
      </c>
      <c r="AQ49" s="10">
        <v>1</v>
      </c>
      <c r="AR49" s="10">
        <v>1</v>
      </c>
      <c r="AS49" s="10">
        <v>1</v>
      </c>
      <c r="AT49" s="10"/>
      <c r="AU49" s="7">
        <f t="shared" si="8"/>
        <v>1</v>
      </c>
      <c r="AV49" s="10"/>
      <c r="AW49" s="10"/>
      <c r="AX49" s="10">
        <v>1</v>
      </c>
      <c r="AY49" s="7">
        <f t="shared" si="4"/>
        <v>0</v>
      </c>
      <c r="AZ49" s="10"/>
      <c r="BA49" s="13">
        <f t="shared" si="9"/>
        <v>4</v>
      </c>
      <c r="BB49" s="10">
        <v>1</v>
      </c>
      <c r="BC49" s="36">
        <v>1</v>
      </c>
      <c r="BD49" s="10">
        <v>1</v>
      </c>
      <c r="BE49" s="10">
        <v>1</v>
      </c>
      <c r="BF49" s="10"/>
      <c r="BG49" s="13">
        <f t="shared" si="5"/>
        <v>3</v>
      </c>
      <c r="BH49" s="10">
        <v>1</v>
      </c>
      <c r="BI49" s="10">
        <v>1</v>
      </c>
      <c r="BJ49" s="10">
        <v>1</v>
      </c>
    </row>
    <row r="50" spans="1:62" s="11" customFormat="1" x14ac:dyDescent="0.3">
      <c r="A50" s="10">
        <f t="shared" si="10"/>
        <v>45</v>
      </c>
      <c r="B50" s="10" t="s">
        <v>68</v>
      </c>
      <c r="C50" s="13">
        <f t="shared" si="11"/>
        <v>1</v>
      </c>
      <c r="D50" s="13">
        <f t="shared" si="6"/>
        <v>0</v>
      </c>
      <c r="E50" s="10"/>
      <c r="F50" s="10"/>
      <c r="G50" s="10"/>
      <c r="H50" s="10"/>
      <c r="I50" s="13">
        <f t="shared" si="7"/>
        <v>1</v>
      </c>
      <c r="J50" s="10"/>
      <c r="K50" s="10"/>
      <c r="L50" s="10"/>
      <c r="M50" s="10"/>
      <c r="N50" s="10"/>
      <c r="O50" s="10"/>
      <c r="P50" s="10">
        <v>1</v>
      </c>
      <c r="Q50" s="10"/>
      <c r="R50" s="10"/>
      <c r="S50" s="10"/>
      <c r="T50" s="10"/>
      <c r="U50" s="10"/>
      <c r="V50" s="10"/>
      <c r="W50" s="10"/>
      <c r="X50" s="10"/>
      <c r="Y50" s="10"/>
      <c r="Z50" s="13">
        <f t="shared" si="2"/>
        <v>0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3">
        <f t="shared" si="3"/>
        <v>0</v>
      </c>
      <c r="AQ50" s="10"/>
      <c r="AR50" s="10"/>
      <c r="AS50" s="10"/>
      <c r="AT50" s="10"/>
      <c r="AU50" s="7">
        <f t="shared" si="8"/>
        <v>0</v>
      </c>
      <c r="AV50" s="10"/>
      <c r="AW50" s="10"/>
      <c r="AX50" s="10"/>
      <c r="AY50" s="7">
        <f t="shared" si="4"/>
        <v>0</v>
      </c>
      <c r="AZ50" s="10"/>
      <c r="BA50" s="13">
        <f t="shared" si="9"/>
        <v>0</v>
      </c>
      <c r="BB50" s="10"/>
      <c r="BC50" s="10"/>
      <c r="BD50" s="10"/>
      <c r="BE50" s="10"/>
      <c r="BF50" s="10"/>
      <c r="BG50" s="13">
        <f t="shared" si="5"/>
        <v>0</v>
      </c>
      <c r="BH50" s="10"/>
      <c r="BI50" s="10"/>
      <c r="BJ50" s="10"/>
    </row>
    <row r="51" spans="1:62" s="11" customFormat="1" x14ac:dyDescent="0.3">
      <c r="A51" s="10">
        <f t="shared" si="10"/>
        <v>46</v>
      </c>
      <c r="B51" s="10" t="s">
        <v>40</v>
      </c>
      <c r="C51" s="13">
        <f t="shared" si="11"/>
        <v>1</v>
      </c>
      <c r="D51" s="13">
        <f t="shared" si="6"/>
        <v>0</v>
      </c>
      <c r="E51" s="10"/>
      <c r="F51" s="10"/>
      <c r="G51" s="10"/>
      <c r="H51" s="10"/>
      <c r="I51" s="13">
        <f t="shared" si="7"/>
        <v>1</v>
      </c>
      <c r="J51" s="10"/>
      <c r="K51" s="10"/>
      <c r="L51" s="10"/>
      <c r="M51" s="10"/>
      <c r="N51" s="10"/>
      <c r="O51" s="10"/>
      <c r="P51" s="10">
        <v>1</v>
      </c>
      <c r="Q51" s="10"/>
      <c r="R51" s="10"/>
      <c r="S51" s="10"/>
      <c r="T51" s="10"/>
      <c r="U51" s="10"/>
      <c r="V51" s="10"/>
      <c r="W51" s="10"/>
      <c r="X51" s="10"/>
      <c r="Y51" s="10"/>
      <c r="Z51" s="13">
        <f t="shared" si="2"/>
        <v>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3">
        <f t="shared" si="3"/>
        <v>0</v>
      </c>
      <c r="AQ51" s="10"/>
      <c r="AR51" s="10"/>
      <c r="AS51" s="10"/>
      <c r="AT51" s="10"/>
      <c r="AU51" s="7">
        <f t="shared" si="8"/>
        <v>0</v>
      </c>
      <c r="AV51" s="10"/>
      <c r="AW51" s="10"/>
      <c r="AX51" s="10"/>
      <c r="AY51" s="7">
        <f t="shared" si="4"/>
        <v>0</v>
      </c>
      <c r="AZ51" s="10"/>
      <c r="BA51" s="13">
        <f t="shared" si="9"/>
        <v>0</v>
      </c>
      <c r="BB51" s="10"/>
      <c r="BC51" s="10"/>
      <c r="BD51" s="10"/>
      <c r="BE51" s="10"/>
      <c r="BF51" s="10"/>
      <c r="BG51" s="13">
        <f t="shared" si="5"/>
        <v>0</v>
      </c>
      <c r="BH51" s="10"/>
      <c r="BI51" s="10"/>
      <c r="BJ51" s="10"/>
    </row>
    <row r="52" spans="1:62" s="11" customFormat="1" x14ac:dyDescent="0.3">
      <c r="A52" s="10">
        <f t="shared" si="10"/>
        <v>47</v>
      </c>
      <c r="B52" s="10" t="s">
        <v>160</v>
      </c>
      <c r="C52" s="13">
        <f t="shared" si="11"/>
        <v>1</v>
      </c>
      <c r="D52" s="13">
        <f t="shared" si="6"/>
        <v>0</v>
      </c>
      <c r="E52" s="10"/>
      <c r="F52" s="10"/>
      <c r="G52" s="10"/>
      <c r="H52" s="10"/>
      <c r="I52" s="13">
        <f t="shared" si="7"/>
        <v>1</v>
      </c>
      <c r="J52" s="10"/>
      <c r="K52" s="10"/>
      <c r="L52" s="10"/>
      <c r="M52" s="10"/>
      <c r="N52" s="10"/>
      <c r="O52" s="10"/>
      <c r="P52" s="10">
        <v>1</v>
      </c>
      <c r="Q52" s="10"/>
      <c r="R52" s="10"/>
      <c r="S52" s="10"/>
      <c r="T52" s="10"/>
      <c r="U52" s="10"/>
      <c r="V52" s="10"/>
      <c r="W52" s="10"/>
      <c r="X52" s="10"/>
      <c r="Y52" s="10"/>
      <c r="Z52" s="13">
        <f t="shared" si="2"/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3">
        <f t="shared" si="3"/>
        <v>0</v>
      </c>
      <c r="AQ52" s="10"/>
      <c r="AR52" s="10"/>
      <c r="AS52" s="10"/>
      <c r="AT52" s="10"/>
      <c r="AU52" s="7">
        <f t="shared" si="8"/>
        <v>0</v>
      </c>
      <c r="AV52" s="10"/>
      <c r="AW52" s="10"/>
      <c r="AX52" s="10"/>
      <c r="AY52" s="7">
        <f t="shared" si="4"/>
        <v>0</v>
      </c>
      <c r="AZ52" s="10"/>
      <c r="BA52" s="13">
        <f t="shared" si="9"/>
        <v>0</v>
      </c>
      <c r="BB52" s="10"/>
      <c r="BC52" s="10"/>
      <c r="BD52" s="10"/>
      <c r="BE52" s="10"/>
      <c r="BF52" s="10"/>
      <c r="BG52" s="13">
        <f t="shared" si="5"/>
        <v>0</v>
      </c>
      <c r="BH52" s="10"/>
      <c r="BI52" s="10"/>
      <c r="BJ52" s="10"/>
    </row>
    <row r="53" spans="1:62" s="11" customFormat="1" x14ac:dyDescent="0.3">
      <c r="A53" s="10">
        <f t="shared" si="10"/>
        <v>48</v>
      </c>
      <c r="B53" s="10" t="s">
        <v>233</v>
      </c>
      <c r="C53" s="13">
        <f t="shared" si="11"/>
        <v>5</v>
      </c>
      <c r="D53" s="13">
        <f t="shared" si="6"/>
        <v>0</v>
      </c>
      <c r="E53" s="10"/>
      <c r="F53" s="10"/>
      <c r="G53" s="10"/>
      <c r="H53" s="10"/>
      <c r="I53" s="13">
        <f t="shared" si="7"/>
        <v>4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>
        <v>1</v>
      </c>
      <c r="V53" s="10">
        <v>1</v>
      </c>
      <c r="W53" s="10">
        <v>1</v>
      </c>
      <c r="X53" s="10"/>
      <c r="Y53" s="10">
        <v>1</v>
      </c>
      <c r="Z53" s="13">
        <f t="shared" si="2"/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3">
        <f t="shared" si="3"/>
        <v>0</v>
      </c>
      <c r="AQ53" s="10"/>
      <c r="AR53" s="10"/>
      <c r="AS53" s="10"/>
      <c r="AT53" s="10"/>
      <c r="AU53" s="7">
        <f t="shared" si="8"/>
        <v>1</v>
      </c>
      <c r="AV53" s="10"/>
      <c r="AW53" s="10">
        <v>1</v>
      </c>
      <c r="AX53" s="10"/>
      <c r="AY53" s="7">
        <f t="shared" si="4"/>
        <v>0</v>
      </c>
      <c r="AZ53" s="10"/>
      <c r="BA53" s="13">
        <f t="shared" si="9"/>
        <v>0</v>
      </c>
      <c r="BB53" s="10"/>
      <c r="BC53" s="10"/>
      <c r="BD53" s="10"/>
      <c r="BE53" s="10"/>
      <c r="BF53" s="10"/>
      <c r="BG53" s="13">
        <f t="shared" si="5"/>
        <v>0</v>
      </c>
      <c r="BH53" s="10"/>
      <c r="BI53" s="10"/>
      <c r="BJ53" s="10"/>
    </row>
    <row r="54" spans="1:62" s="11" customFormat="1" x14ac:dyDescent="0.3">
      <c r="A54" s="10">
        <f t="shared" si="10"/>
        <v>49</v>
      </c>
      <c r="B54" s="10" t="s">
        <v>234</v>
      </c>
      <c r="C54" s="13">
        <f t="shared" si="11"/>
        <v>1</v>
      </c>
      <c r="D54" s="13">
        <f t="shared" si="6"/>
        <v>0</v>
      </c>
      <c r="E54" s="10"/>
      <c r="F54" s="10"/>
      <c r="G54" s="10"/>
      <c r="H54" s="10"/>
      <c r="I54" s="13">
        <f t="shared" si="7"/>
        <v>1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>
        <v>1</v>
      </c>
      <c r="V54" s="10"/>
      <c r="W54" s="10"/>
      <c r="X54" s="10"/>
      <c r="Y54" s="10"/>
      <c r="Z54" s="13">
        <f t="shared" si="2"/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3">
        <f t="shared" si="3"/>
        <v>0</v>
      </c>
      <c r="AQ54" s="10"/>
      <c r="AR54" s="10"/>
      <c r="AS54" s="10"/>
      <c r="AT54" s="10"/>
      <c r="AU54" s="7">
        <f t="shared" si="8"/>
        <v>0</v>
      </c>
      <c r="AV54" s="10"/>
      <c r="AW54" s="10"/>
      <c r="AX54" s="10"/>
      <c r="AY54" s="7">
        <f t="shared" si="4"/>
        <v>0</v>
      </c>
      <c r="AZ54" s="10"/>
      <c r="BA54" s="13">
        <f t="shared" si="9"/>
        <v>0</v>
      </c>
      <c r="BB54" s="10"/>
      <c r="BC54" s="10"/>
      <c r="BD54" s="10"/>
      <c r="BE54" s="10"/>
      <c r="BF54" s="10"/>
      <c r="BG54" s="13">
        <f t="shared" si="5"/>
        <v>0</v>
      </c>
      <c r="BH54" s="10"/>
      <c r="BI54" s="10"/>
      <c r="BJ54" s="10"/>
    </row>
    <row r="55" spans="1:62" s="11" customFormat="1" x14ac:dyDescent="0.3">
      <c r="A55" s="10">
        <f t="shared" si="10"/>
        <v>50</v>
      </c>
      <c r="B55" s="10" t="s">
        <v>65</v>
      </c>
      <c r="C55" s="13">
        <f t="shared" si="11"/>
        <v>13</v>
      </c>
      <c r="D55" s="13">
        <f t="shared" si="6"/>
        <v>0</v>
      </c>
      <c r="E55" s="10"/>
      <c r="F55" s="10"/>
      <c r="G55" s="10"/>
      <c r="H55" s="10"/>
      <c r="I55" s="13">
        <f t="shared" si="7"/>
        <v>1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>
        <v>1</v>
      </c>
      <c r="V55" s="10"/>
      <c r="W55" s="10"/>
      <c r="X55" s="10"/>
      <c r="Y55" s="10"/>
      <c r="Z55" s="13">
        <f t="shared" si="2"/>
        <v>7</v>
      </c>
      <c r="AA55" s="10"/>
      <c r="AB55" s="10"/>
      <c r="AC55" s="10"/>
      <c r="AD55" s="10">
        <v>1</v>
      </c>
      <c r="AE55" s="10">
        <v>1</v>
      </c>
      <c r="AF55" s="10">
        <v>1</v>
      </c>
      <c r="AG55" s="10"/>
      <c r="AH55" s="10">
        <v>1</v>
      </c>
      <c r="AI55" s="10"/>
      <c r="AJ55" s="10">
        <v>1</v>
      </c>
      <c r="AK55" s="10"/>
      <c r="AL55" s="10"/>
      <c r="AM55" s="10"/>
      <c r="AN55" s="10">
        <v>1</v>
      </c>
      <c r="AO55" s="10">
        <v>1</v>
      </c>
      <c r="AP55" s="13">
        <f t="shared" si="3"/>
        <v>3</v>
      </c>
      <c r="AQ55" s="10">
        <v>1</v>
      </c>
      <c r="AR55" s="10">
        <v>1</v>
      </c>
      <c r="AS55" s="10">
        <v>1</v>
      </c>
      <c r="AT55" s="10"/>
      <c r="AU55" s="7">
        <f t="shared" si="8"/>
        <v>0</v>
      </c>
      <c r="AV55" s="10"/>
      <c r="AW55" s="10"/>
      <c r="AX55" s="10"/>
      <c r="AY55" s="7">
        <f t="shared" si="4"/>
        <v>1</v>
      </c>
      <c r="AZ55" s="10">
        <v>1</v>
      </c>
      <c r="BA55" s="13">
        <f t="shared" si="9"/>
        <v>1</v>
      </c>
      <c r="BB55" s="10"/>
      <c r="BC55" s="10"/>
      <c r="BD55" s="10">
        <v>1</v>
      </c>
      <c r="BE55" s="10"/>
      <c r="BF55" s="10"/>
      <c r="BG55" s="13">
        <f t="shared" si="5"/>
        <v>0</v>
      </c>
      <c r="BH55" s="10"/>
      <c r="BI55" s="10"/>
      <c r="BJ55" s="10"/>
    </row>
    <row r="56" spans="1:62" s="11" customFormat="1" x14ac:dyDescent="0.3">
      <c r="A56" s="10">
        <f t="shared" si="10"/>
        <v>51</v>
      </c>
      <c r="B56" s="10" t="s">
        <v>235</v>
      </c>
      <c r="C56" s="13">
        <f t="shared" si="11"/>
        <v>2</v>
      </c>
      <c r="D56" s="13">
        <f t="shared" si="6"/>
        <v>0</v>
      </c>
      <c r="E56" s="10"/>
      <c r="F56" s="10"/>
      <c r="G56" s="10"/>
      <c r="H56" s="10"/>
      <c r="I56" s="13">
        <f t="shared" si="7"/>
        <v>1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3">
        <f t="shared" si="2"/>
        <v>0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3">
        <f t="shared" si="3"/>
        <v>0</v>
      </c>
      <c r="AQ56" s="10"/>
      <c r="AR56" s="10"/>
      <c r="AS56" s="10"/>
      <c r="AT56" s="10"/>
      <c r="AU56" s="7">
        <f t="shared" si="8"/>
        <v>0</v>
      </c>
      <c r="AV56" s="10"/>
      <c r="AW56" s="10"/>
      <c r="AX56" s="10"/>
      <c r="AY56" s="7">
        <f t="shared" si="4"/>
        <v>0</v>
      </c>
      <c r="AZ56" s="10"/>
      <c r="BA56" s="13">
        <f t="shared" si="9"/>
        <v>1</v>
      </c>
      <c r="BB56" s="10"/>
      <c r="BC56" s="10"/>
      <c r="BD56" s="10"/>
      <c r="BE56" s="10"/>
      <c r="BF56" s="10">
        <v>1</v>
      </c>
      <c r="BG56" s="13">
        <f t="shared" si="5"/>
        <v>0</v>
      </c>
      <c r="BH56" s="10"/>
      <c r="BI56" s="10"/>
      <c r="BJ56" s="10"/>
    </row>
    <row r="57" spans="1:62" s="11" customFormat="1" x14ac:dyDescent="0.3">
      <c r="A57" s="10">
        <f t="shared" si="10"/>
        <v>52</v>
      </c>
      <c r="B57" s="10" t="s">
        <v>164</v>
      </c>
      <c r="C57" s="13">
        <f t="shared" si="11"/>
        <v>2</v>
      </c>
      <c r="D57" s="13">
        <f t="shared" si="6"/>
        <v>0</v>
      </c>
      <c r="E57" s="10"/>
      <c r="F57" s="10"/>
      <c r="G57" s="10"/>
      <c r="H57" s="10"/>
      <c r="I57" s="13">
        <f t="shared" si="7"/>
        <v>1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>
        <v>1</v>
      </c>
      <c r="Z57" s="13">
        <f t="shared" si="2"/>
        <v>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3">
        <f t="shared" si="3"/>
        <v>0</v>
      </c>
      <c r="AQ57" s="10"/>
      <c r="AR57" s="10"/>
      <c r="AS57" s="10"/>
      <c r="AT57" s="10"/>
      <c r="AU57" s="7">
        <f t="shared" si="8"/>
        <v>0</v>
      </c>
      <c r="AV57" s="10"/>
      <c r="AW57" s="10"/>
      <c r="AX57" s="10"/>
      <c r="AY57" s="7">
        <f t="shared" si="4"/>
        <v>0</v>
      </c>
      <c r="AZ57" s="10"/>
      <c r="BA57" s="13">
        <f t="shared" si="9"/>
        <v>1</v>
      </c>
      <c r="BB57" s="10"/>
      <c r="BC57" s="10"/>
      <c r="BD57" s="10"/>
      <c r="BE57" s="10"/>
      <c r="BF57" s="10">
        <v>1</v>
      </c>
      <c r="BG57" s="13">
        <f t="shared" si="5"/>
        <v>0</v>
      </c>
      <c r="BH57" s="10"/>
      <c r="BI57" s="10"/>
      <c r="BJ57" s="10"/>
    </row>
    <row r="58" spans="1:62" s="11" customFormat="1" x14ac:dyDescent="0.3">
      <c r="A58" s="10">
        <f t="shared" si="10"/>
        <v>53</v>
      </c>
      <c r="B58" s="10" t="s">
        <v>162</v>
      </c>
      <c r="C58" s="13">
        <f t="shared" si="11"/>
        <v>1</v>
      </c>
      <c r="D58" s="13">
        <f t="shared" si="6"/>
        <v>0</v>
      </c>
      <c r="E58" s="10"/>
      <c r="F58" s="10"/>
      <c r="G58" s="10"/>
      <c r="H58" s="10"/>
      <c r="I58" s="13">
        <f t="shared" si="7"/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3">
        <f t="shared" si="2"/>
        <v>1</v>
      </c>
      <c r="AA58" s="10">
        <v>1</v>
      </c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3">
        <f t="shared" si="3"/>
        <v>0</v>
      </c>
      <c r="AQ58" s="10"/>
      <c r="AR58" s="10"/>
      <c r="AS58" s="10"/>
      <c r="AT58" s="10"/>
      <c r="AU58" s="7">
        <f t="shared" si="8"/>
        <v>0</v>
      </c>
      <c r="AV58" s="10"/>
      <c r="AW58" s="10"/>
      <c r="AX58" s="10"/>
      <c r="AY58" s="7">
        <f t="shared" si="4"/>
        <v>0</v>
      </c>
      <c r="AZ58" s="10"/>
      <c r="BA58" s="13">
        <f t="shared" si="9"/>
        <v>0</v>
      </c>
      <c r="BB58" s="10"/>
      <c r="BC58" s="10"/>
      <c r="BD58" s="10"/>
      <c r="BE58" s="10"/>
      <c r="BF58" s="10"/>
      <c r="BG58" s="13">
        <f t="shared" si="5"/>
        <v>0</v>
      </c>
      <c r="BH58" s="10"/>
      <c r="BI58" s="10"/>
      <c r="BJ58" s="10"/>
    </row>
    <row r="59" spans="1:62" s="11" customFormat="1" x14ac:dyDescent="0.3">
      <c r="A59" s="10">
        <f t="shared" si="10"/>
        <v>54</v>
      </c>
      <c r="B59" s="10" t="s">
        <v>12</v>
      </c>
      <c r="C59" s="13">
        <f t="shared" si="11"/>
        <v>26</v>
      </c>
      <c r="D59" s="13">
        <f t="shared" si="6"/>
        <v>0</v>
      </c>
      <c r="E59" s="10"/>
      <c r="F59" s="10"/>
      <c r="G59" s="10"/>
      <c r="H59" s="10"/>
      <c r="I59" s="13">
        <f t="shared" si="7"/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3">
        <f t="shared" si="2"/>
        <v>13</v>
      </c>
      <c r="AA59" s="10">
        <v>1</v>
      </c>
      <c r="AB59" s="10"/>
      <c r="AC59" s="10">
        <v>1</v>
      </c>
      <c r="AD59" s="10"/>
      <c r="AE59" s="10">
        <v>1</v>
      </c>
      <c r="AF59" s="10">
        <v>1</v>
      </c>
      <c r="AG59" s="10">
        <v>1</v>
      </c>
      <c r="AH59" s="10">
        <v>1</v>
      </c>
      <c r="AI59" s="10">
        <v>1</v>
      </c>
      <c r="AJ59" s="10">
        <v>1</v>
      </c>
      <c r="AK59" s="10">
        <v>1</v>
      </c>
      <c r="AL59" s="10">
        <v>1</v>
      </c>
      <c r="AM59" s="10">
        <v>1</v>
      </c>
      <c r="AN59" s="10">
        <v>1</v>
      </c>
      <c r="AO59" s="10">
        <v>1</v>
      </c>
      <c r="AP59" s="13">
        <f t="shared" si="3"/>
        <v>4</v>
      </c>
      <c r="AQ59" s="10">
        <v>1</v>
      </c>
      <c r="AR59" s="10">
        <v>1</v>
      </c>
      <c r="AS59" s="10">
        <v>1</v>
      </c>
      <c r="AT59" s="10">
        <v>1</v>
      </c>
      <c r="AU59" s="7">
        <f t="shared" si="8"/>
        <v>3</v>
      </c>
      <c r="AV59" s="10">
        <v>1</v>
      </c>
      <c r="AW59" s="10">
        <v>1</v>
      </c>
      <c r="AX59" s="10">
        <v>1</v>
      </c>
      <c r="AY59" s="7">
        <f t="shared" si="4"/>
        <v>1</v>
      </c>
      <c r="AZ59" s="10">
        <v>1</v>
      </c>
      <c r="BA59" s="13">
        <f t="shared" si="9"/>
        <v>5</v>
      </c>
      <c r="BB59" s="10">
        <v>1</v>
      </c>
      <c r="BC59" s="36">
        <v>1</v>
      </c>
      <c r="BD59" s="10">
        <v>1</v>
      </c>
      <c r="BE59" s="10">
        <v>1</v>
      </c>
      <c r="BF59" s="10">
        <v>1</v>
      </c>
      <c r="BG59" s="13">
        <f t="shared" si="5"/>
        <v>0</v>
      </c>
      <c r="BH59" s="10"/>
      <c r="BI59" s="10"/>
      <c r="BJ59" s="10"/>
    </row>
    <row r="60" spans="1:62" s="11" customFormat="1" x14ac:dyDescent="0.3">
      <c r="A60" s="10">
        <f t="shared" si="10"/>
        <v>55</v>
      </c>
      <c r="B60" s="10" t="s">
        <v>31</v>
      </c>
      <c r="C60" s="13">
        <f t="shared" si="11"/>
        <v>3</v>
      </c>
      <c r="D60" s="13">
        <f t="shared" si="6"/>
        <v>0</v>
      </c>
      <c r="E60" s="10"/>
      <c r="F60" s="10"/>
      <c r="G60" s="10"/>
      <c r="H60" s="10"/>
      <c r="I60" s="13">
        <f t="shared" si="7"/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3">
        <f t="shared" si="2"/>
        <v>1</v>
      </c>
      <c r="AA60" s="10">
        <v>1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3">
        <f t="shared" si="3"/>
        <v>0</v>
      </c>
      <c r="AQ60" s="10"/>
      <c r="AR60" s="10"/>
      <c r="AS60" s="10"/>
      <c r="AT60" s="10"/>
      <c r="AU60" s="7">
        <f t="shared" si="8"/>
        <v>0</v>
      </c>
      <c r="AV60" s="10"/>
      <c r="AW60" s="10"/>
      <c r="AX60" s="10"/>
      <c r="AY60" s="7">
        <f t="shared" si="4"/>
        <v>0</v>
      </c>
      <c r="AZ60" s="10"/>
      <c r="BA60" s="13">
        <f t="shared" si="9"/>
        <v>0</v>
      </c>
      <c r="BB60" s="10"/>
      <c r="BC60" s="10"/>
      <c r="BD60" s="10"/>
      <c r="BE60" s="10"/>
      <c r="BF60" s="10"/>
      <c r="BG60" s="13">
        <f t="shared" si="5"/>
        <v>2</v>
      </c>
      <c r="BH60" s="10">
        <v>1</v>
      </c>
      <c r="BI60" s="10">
        <v>1</v>
      </c>
      <c r="BJ60" s="10"/>
    </row>
    <row r="61" spans="1:62" s="11" customFormat="1" x14ac:dyDescent="0.3">
      <c r="A61" s="10">
        <f t="shared" si="10"/>
        <v>56</v>
      </c>
      <c r="B61" s="10" t="s">
        <v>237</v>
      </c>
      <c r="C61" s="13">
        <f t="shared" si="11"/>
        <v>5</v>
      </c>
      <c r="D61" s="13">
        <f t="shared" si="6"/>
        <v>0</v>
      </c>
      <c r="E61" s="10"/>
      <c r="F61" s="10"/>
      <c r="G61" s="10"/>
      <c r="H61" s="10"/>
      <c r="I61" s="13">
        <f t="shared" si="7"/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3">
        <f t="shared" si="2"/>
        <v>2</v>
      </c>
      <c r="AA61" s="10">
        <v>1</v>
      </c>
      <c r="AB61" s="10"/>
      <c r="AC61" s="10"/>
      <c r="AD61" s="10"/>
      <c r="AE61" s="10"/>
      <c r="AF61" s="10">
        <v>1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3">
        <f t="shared" si="3"/>
        <v>0</v>
      </c>
      <c r="AQ61" s="10"/>
      <c r="AR61" s="10"/>
      <c r="AS61" s="10"/>
      <c r="AT61" s="10"/>
      <c r="AU61" s="7">
        <f t="shared" si="8"/>
        <v>0</v>
      </c>
      <c r="AV61" s="10"/>
      <c r="AW61" s="10"/>
      <c r="AX61" s="10"/>
      <c r="AY61" s="7">
        <f t="shared" si="4"/>
        <v>0</v>
      </c>
      <c r="AZ61" s="10"/>
      <c r="BA61" s="13">
        <f t="shared" si="9"/>
        <v>0</v>
      </c>
      <c r="BB61" s="10"/>
      <c r="BC61" s="10"/>
      <c r="BD61" s="10"/>
      <c r="BE61" s="10"/>
      <c r="BF61" s="10"/>
      <c r="BG61" s="13">
        <f t="shared" si="5"/>
        <v>3</v>
      </c>
      <c r="BH61" s="10">
        <v>1</v>
      </c>
      <c r="BI61" s="10">
        <v>1</v>
      </c>
      <c r="BJ61" s="10">
        <v>1</v>
      </c>
    </row>
    <row r="62" spans="1:62" s="11" customFormat="1" x14ac:dyDescent="0.3">
      <c r="A62" s="10">
        <f t="shared" si="10"/>
        <v>57</v>
      </c>
      <c r="B62" s="10" t="s">
        <v>76</v>
      </c>
      <c r="C62" s="13">
        <f t="shared" si="11"/>
        <v>1</v>
      </c>
      <c r="D62" s="13">
        <f t="shared" si="6"/>
        <v>0</v>
      </c>
      <c r="E62" s="10"/>
      <c r="F62" s="10"/>
      <c r="G62" s="10"/>
      <c r="H62" s="10"/>
      <c r="I62" s="13">
        <f t="shared" si="7"/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3">
        <f t="shared" si="2"/>
        <v>1</v>
      </c>
      <c r="AA62" s="10">
        <v>1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3">
        <f t="shared" si="3"/>
        <v>0</v>
      </c>
      <c r="AQ62" s="10"/>
      <c r="AR62" s="10"/>
      <c r="AS62" s="10"/>
      <c r="AT62" s="10"/>
      <c r="AU62" s="7">
        <f t="shared" si="8"/>
        <v>0</v>
      </c>
      <c r="AV62" s="10"/>
      <c r="AW62" s="10"/>
      <c r="AX62" s="10"/>
      <c r="AY62" s="7">
        <f t="shared" si="4"/>
        <v>0</v>
      </c>
      <c r="AZ62" s="10"/>
      <c r="BA62" s="13">
        <f t="shared" si="9"/>
        <v>0</v>
      </c>
      <c r="BB62" s="10"/>
      <c r="BC62" s="10"/>
      <c r="BD62" s="10"/>
      <c r="BE62" s="10"/>
      <c r="BF62" s="10"/>
      <c r="BG62" s="13">
        <f t="shared" si="5"/>
        <v>0</v>
      </c>
      <c r="BH62" s="10"/>
      <c r="BI62" s="10"/>
      <c r="BJ62" s="10"/>
    </row>
    <row r="63" spans="1:62" s="11" customFormat="1" x14ac:dyDescent="0.3">
      <c r="A63" s="10">
        <f t="shared" si="10"/>
        <v>58</v>
      </c>
      <c r="B63" s="10" t="s">
        <v>74</v>
      </c>
      <c r="C63" s="13">
        <f t="shared" si="11"/>
        <v>5</v>
      </c>
      <c r="D63" s="13">
        <f t="shared" si="6"/>
        <v>0</v>
      </c>
      <c r="E63" s="10"/>
      <c r="F63" s="10"/>
      <c r="G63" s="10"/>
      <c r="H63" s="10"/>
      <c r="I63" s="13">
        <f t="shared" si="7"/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3">
        <f t="shared" si="2"/>
        <v>2</v>
      </c>
      <c r="AA63" s="10"/>
      <c r="AB63" s="10">
        <v>1</v>
      </c>
      <c r="AC63" s="10"/>
      <c r="AD63" s="10"/>
      <c r="AE63" s="10">
        <v>1</v>
      </c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3">
        <f t="shared" si="3"/>
        <v>0</v>
      </c>
      <c r="AQ63" s="10"/>
      <c r="AR63" s="10"/>
      <c r="AS63" s="10"/>
      <c r="AT63" s="10"/>
      <c r="AU63" s="7">
        <f t="shared" si="8"/>
        <v>0</v>
      </c>
      <c r="AV63" s="10"/>
      <c r="AW63" s="10"/>
      <c r="AX63" s="10"/>
      <c r="AY63" s="7">
        <f t="shared" si="4"/>
        <v>0</v>
      </c>
      <c r="AZ63" s="10"/>
      <c r="BA63" s="13">
        <f t="shared" si="9"/>
        <v>2</v>
      </c>
      <c r="BB63" s="10"/>
      <c r="BC63" s="36">
        <v>1</v>
      </c>
      <c r="BD63" s="10"/>
      <c r="BE63" s="10">
        <v>1</v>
      </c>
      <c r="BF63" s="10"/>
      <c r="BG63" s="13">
        <f t="shared" si="5"/>
        <v>1</v>
      </c>
      <c r="BH63" s="10">
        <v>1</v>
      </c>
      <c r="BI63" s="10"/>
      <c r="BJ63" s="10"/>
    </row>
    <row r="64" spans="1:62" s="11" customFormat="1" x14ac:dyDescent="0.3">
      <c r="A64" s="10">
        <f t="shared" si="10"/>
        <v>59</v>
      </c>
      <c r="B64" s="10" t="s">
        <v>9</v>
      </c>
      <c r="C64" s="13">
        <f t="shared" si="11"/>
        <v>1</v>
      </c>
      <c r="D64" s="13">
        <f t="shared" si="6"/>
        <v>0</v>
      </c>
      <c r="E64" s="10"/>
      <c r="F64" s="10"/>
      <c r="G64" s="10"/>
      <c r="H64" s="10"/>
      <c r="I64" s="13">
        <f t="shared" si="7"/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3">
        <f t="shared" si="2"/>
        <v>1</v>
      </c>
      <c r="AA64" s="10"/>
      <c r="AB64" s="10">
        <v>1</v>
      </c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3">
        <f t="shared" si="3"/>
        <v>0</v>
      </c>
      <c r="AQ64" s="10"/>
      <c r="AR64" s="10"/>
      <c r="AS64" s="10"/>
      <c r="AT64" s="10"/>
      <c r="AU64" s="7">
        <f t="shared" si="8"/>
        <v>0</v>
      </c>
      <c r="AV64" s="10"/>
      <c r="AW64" s="10"/>
      <c r="AX64" s="10"/>
      <c r="AY64" s="7">
        <f t="shared" si="4"/>
        <v>0</v>
      </c>
      <c r="AZ64" s="10"/>
      <c r="BA64" s="13">
        <f t="shared" si="9"/>
        <v>0</v>
      </c>
      <c r="BB64" s="10"/>
      <c r="BC64" s="10"/>
      <c r="BD64" s="10"/>
      <c r="BE64" s="10"/>
      <c r="BF64" s="10"/>
      <c r="BG64" s="13">
        <f t="shared" si="5"/>
        <v>0</v>
      </c>
      <c r="BH64" s="10"/>
      <c r="BI64" s="10"/>
      <c r="BJ64" s="10"/>
    </row>
    <row r="65" spans="1:62" s="11" customFormat="1" x14ac:dyDescent="0.3">
      <c r="A65" s="10">
        <f t="shared" si="10"/>
        <v>60</v>
      </c>
      <c r="B65" s="10" t="s">
        <v>98</v>
      </c>
      <c r="C65" s="13">
        <f t="shared" si="11"/>
        <v>1</v>
      </c>
      <c r="D65" s="13">
        <f t="shared" si="6"/>
        <v>0</v>
      </c>
      <c r="E65" s="10"/>
      <c r="F65" s="10"/>
      <c r="G65" s="10"/>
      <c r="H65" s="10"/>
      <c r="I65" s="13">
        <f t="shared" si="7"/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3">
        <f t="shared" si="2"/>
        <v>1</v>
      </c>
      <c r="AA65" s="10"/>
      <c r="AB65" s="10">
        <v>1</v>
      </c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3">
        <f t="shared" si="3"/>
        <v>0</v>
      </c>
      <c r="AQ65" s="10"/>
      <c r="AR65" s="10"/>
      <c r="AS65" s="10"/>
      <c r="AT65" s="10"/>
      <c r="AU65" s="7">
        <f t="shared" si="8"/>
        <v>0</v>
      </c>
      <c r="AV65" s="10"/>
      <c r="AW65" s="10"/>
      <c r="AX65" s="10"/>
      <c r="AY65" s="7">
        <f t="shared" si="4"/>
        <v>0</v>
      </c>
      <c r="AZ65" s="10"/>
      <c r="BA65" s="13">
        <f t="shared" si="9"/>
        <v>0</v>
      </c>
      <c r="BB65" s="10"/>
      <c r="BC65" s="10"/>
      <c r="BD65" s="10"/>
      <c r="BE65" s="10"/>
      <c r="BF65" s="10"/>
      <c r="BG65" s="13">
        <f t="shared" si="5"/>
        <v>0</v>
      </c>
      <c r="BH65" s="10"/>
      <c r="BI65" s="10"/>
      <c r="BJ65" s="10"/>
    </row>
    <row r="66" spans="1:62" s="11" customFormat="1" x14ac:dyDescent="0.3">
      <c r="A66" s="10">
        <f t="shared" si="10"/>
        <v>61</v>
      </c>
      <c r="B66" s="10" t="s">
        <v>86</v>
      </c>
      <c r="C66" s="13">
        <f t="shared" si="11"/>
        <v>4</v>
      </c>
      <c r="D66" s="13">
        <f t="shared" si="6"/>
        <v>0</v>
      </c>
      <c r="E66" s="10"/>
      <c r="F66" s="10"/>
      <c r="G66" s="10"/>
      <c r="H66" s="10"/>
      <c r="I66" s="13">
        <f t="shared" si="7"/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3">
        <f t="shared" si="2"/>
        <v>1</v>
      </c>
      <c r="AA66" s="10"/>
      <c r="AB66" s="10">
        <v>1</v>
      </c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3">
        <f t="shared" si="3"/>
        <v>0</v>
      </c>
      <c r="AQ66" s="10"/>
      <c r="AR66" s="10"/>
      <c r="AS66" s="10"/>
      <c r="AT66" s="10"/>
      <c r="AU66" s="7">
        <f t="shared" si="8"/>
        <v>0</v>
      </c>
      <c r="AV66" s="10"/>
      <c r="AW66" s="10"/>
      <c r="AX66" s="10"/>
      <c r="AY66" s="7">
        <f t="shared" si="4"/>
        <v>0</v>
      </c>
      <c r="AZ66" s="10"/>
      <c r="BA66" s="13">
        <f t="shared" si="9"/>
        <v>0</v>
      </c>
      <c r="BB66" s="10"/>
      <c r="BC66" s="10"/>
      <c r="BD66" s="10"/>
      <c r="BE66" s="10"/>
      <c r="BF66" s="10"/>
      <c r="BG66" s="13">
        <f t="shared" si="5"/>
        <v>3</v>
      </c>
      <c r="BH66" s="10">
        <v>1</v>
      </c>
      <c r="BI66" s="10">
        <v>1</v>
      </c>
      <c r="BJ66" s="10">
        <v>1</v>
      </c>
    </row>
    <row r="67" spans="1:62" s="11" customFormat="1" x14ac:dyDescent="0.3">
      <c r="A67" s="10">
        <f t="shared" si="10"/>
        <v>62</v>
      </c>
      <c r="B67" s="10" t="s">
        <v>238</v>
      </c>
      <c r="C67" s="13">
        <f t="shared" si="11"/>
        <v>1</v>
      </c>
      <c r="D67" s="13">
        <f t="shared" si="6"/>
        <v>0</v>
      </c>
      <c r="E67" s="10"/>
      <c r="F67" s="10"/>
      <c r="G67" s="10"/>
      <c r="H67" s="10"/>
      <c r="I67" s="13">
        <f t="shared" si="7"/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3">
        <f t="shared" si="2"/>
        <v>1</v>
      </c>
      <c r="AA67" s="10"/>
      <c r="AB67" s="10">
        <v>1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3">
        <f t="shared" si="3"/>
        <v>0</v>
      </c>
      <c r="AQ67" s="10"/>
      <c r="AR67" s="10"/>
      <c r="AS67" s="10"/>
      <c r="AT67" s="10"/>
      <c r="AU67" s="7">
        <f t="shared" si="8"/>
        <v>0</v>
      </c>
      <c r="AV67" s="10"/>
      <c r="AW67" s="10"/>
      <c r="AX67" s="10"/>
      <c r="AY67" s="7">
        <f t="shared" si="4"/>
        <v>0</v>
      </c>
      <c r="AZ67" s="10"/>
      <c r="BA67" s="13">
        <f t="shared" si="9"/>
        <v>0</v>
      </c>
      <c r="BB67" s="10"/>
      <c r="BC67" s="10"/>
      <c r="BD67" s="10"/>
      <c r="BE67" s="10"/>
      <c r="BF67" s="10"/>
      <c r="BG67" s="13">
        <f t="shared" si="5"/>
        <v>0</v>
      </c>
      <c r="BH67" s="10"/>
      <c r="BI67" s="10"/>
      <c r="BJ67" s="10"/>
    </row>
    <row r="68" spans="1:62" s="11" customFormat="1" x14ac:dyDescent="0.3">
      <c r="A68" s="10">
        <f t="shared" si="10"/>
        <v>63</v>
      </c>
      <c r="B68" s="10" t="s">
        <v>62</v>
      </c>
      <c r="C68" s="13">
        <f t="shared" si="11"/>
        <v>2</v>
      </c>
      <c r="D68" s="13">
        <f t="shared" si="6"/>
        <v>0</v>
      </c>
      <c r="E68" s="10"/>
      <c r="F68" s="10"/>
      <c r="G68" s="10"/>
      <c r="H68" s="10"/>
      <c r="I68" s="13">
        <f t="shared" si="7"/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3">
        <f t="shared" si="2"/>
        <v>2</v>
      </c>
      <c r="AA68" s="10"/>
      <c r="AB68" s="10">
        <v>1</v>
      </c>
      <c r="AC68" s="10"/>
      <c r="AD68" s="10"/>
      <c r="AE68" s="10">
        <v>1</v>
      </c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3">
        <f t="shared" si="3"/>
        <v>0</v>
      </c>
      <c r="AQ68" s="10"/>
      <c r="AR68" s="10"/>
      <c r="AS68" s="10"/>
      <c r="AT68" s="10"/>
      <c r="AU68" s="7">
        <f t="shared" si="8"/>
        <v>0</v>
      </c>
      <c r="AV68" s="10"/>
      <c r="AW68" s="10"/>
      <c r="AX68" s="10"/>
      <c r="AY68" s="7">
        <f t="shared" si="4"/>
        <v>0</v>
      </c>
      <c r="AZ68" s="10"/>
      <c r="BA68" s="13">
        <f t="shared" si="9"/>
        <v>0</v>
      </c>
      <c r="BB68" s="10"/>
      <c r="BC68" s="10"/>
      <c r="BD68" s="10"/>
      <c r="BE68" s="10"/>
      <c r="BF68" s="10"/>
      <c r="BG68" s="13">
        <f t="shared" si="5"/>
        <v>0</v>
      </c>
      <c r="BH68" s="10"/>
      <c r="BI68" s="10"/>
      <c r="BJ68" s="10"/>
    </row>
    <row r="69" spans="1:62" s="11" customFormat="1" x14ac:dyDescent="0.3">
      <c r="A69" s="10">
        <f t="shared" si="10"/>
        <v>64</v>
      </c>
      <c r="B69" s="10" t="s">
        <v>21</v>
      </c>
      <c r="C69" s="13">
        <f t="shared" si="11"/>
        <v>3</v>
      </c>
      <c r="D69" s="13">
        <f t="shared" si="6"/>
        <v>0</v>
      </c>
      <c r="E69" s="10"/>
      <c r="F69" s="10"/>
      <c r="G69" s="10"/>
      <c r="H69" s="10"/>
      <c r="I69" s="13">
        <f t="shared" si="7"/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3">
        <f t="shared" si="2"/>
        <v>1</v>
      </c>
      <c r="AA69" s="10"/>
      <c r="AB69" s="10"/>
      <c r="AC69" s="10">
        <v>1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3">
        <f t="shared" si="3"/>
        <v>0</v>
      </c>
      <c r="AQ69" s="10"/>
      <c r="AR69" s="10"/>
      <c r="AS69" s="10"/>
      <c r="AT69" s="10"/>
      <c r="AU69" s="7">
        <f t="shared" si="8"/>
        <v>0</v>
      </c>
      <c r="AV69" s="10"/>
      <c r="AW69" s="10"/>
      <c r="AX69" s="10"/>
      <c r="AY69" s="7">
        <f t="shared" si="4"/>
        <v>0</v>
      </c>
      <c r="AZ69" s="10"/>
      <c r="BA69" s="13">
        <f t="shared" si="9"/>
        <v>0</v>
      </c>
      <c r="BB69" s="10"/>
      <c r="BC69" s="10"/>
      <c r="BD69" s="10"/>
      <c r="BE69" s="10"/>
      <c r="BF69" s="10"/>
      <c r="BG69" s="13">
        <f t="shared" si="5"/>
        <v>2</v>
      </c>
      <c r="BH69" s="10">
        <v>1</v>
      </c>
      <c r="BI69" s="10">
        <v>1</v>
      </c>
      <c r="BJ69" s="10"/>
    </row>
    <row r="70" spans="1:62" s="11" customFormat="1" x14ac:dyDescent="0.3">
      <c r="A70" s="10">
        <f t="shared" si="10"/>
        <v>65</v>
      </c>
      <c r="B70" s="10" t="s">
        <v>37</v>
      </c>
      <c r="C70" s="13">
        <f t="shared" ref="C70:C92" si="12">SUM(D70,I70,Z70,AP70,AU70,AY70,BA70,BG70)</f>
        <v>8</v>
      </c>
      <c r="D70" s="13">
        <f t="shared" si="6"/>
        <v>0</v>
      </c>
      <c r="E70" s="10"/>
      <c r="F70" s="10"/>
      <c r="G70" s="10"/>
      <c r="H70" s="10"/>
      <c r="I70" s="13">
        <f t="shared" si="7"/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3">
        <f t="shared" ref="Z70:Z92" si="13">SUM(AA70:AO70)</f>
        <v>4</v>
      </c>
      <c r="AA70" s="10"/>
      <c r="AB70" s="10"/>
      <c r="AC70" s="10">
        <v>1</v>
      </c>
      <c r="AD70" s="10">
        <v>1</v>
      </c>
      <c r="AE70" s="10">
        <v>1</v>
      </c>
      <c r="AF70" s="10">
        <v>1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3">
        <f t="shared" ref="AP70:AP92" si="14">SUM(AQ70:AT70)</f>
        <v>2</v>
      </c>
      <c r="AQ70" s="10">
        <v>1</v>
      </c>
      <c r="AR70" s="10">
        <v>1</v>
      </c>
      <c r="AS70" s="10"/>
      <c r="AT70" s="10"/>
      <c r="AU70" s="7">
        <f t="shared" si="8"/>
        <v>1</v>
      </c>
      <c r="AV70" s="10">
        <v>1</v>
      </c>
      <c r="AW70" s="10"/>
      <c r="AX70" s="10"/>
      <c r="AY70" s="7">
        <f t="shared" ref="AY70:AY92" si="15">SUM(AZ70:AZ70)</f>
        <v>0</v>
      </c>
      <c r="AZ70" s="10"/>
      <c r="BA70" s="13">
        <f t="shared" si="9"/>
        <v>1</v>
      </c>
      <c r="BB70" s="10"/>
      <c r="BC70" s="36">
        <v>1</v>
      </c>
      <c r="BD70" s="10"/>
      <c r="BE70" s="10"/>
      <c r="BF70" s="10"/>
      <c r="BG70" s="13">
        <f t="shared" ref="BG70:BG92" si="16">SUM(BH70:BJ70)</f>
        <v>0</v>
      </c>
      <c r="BH70" s="10"/>
      <c r="BI70" s="10"/>
      <c r="BJ70" s="10"/>
    </row>
    <row r="71" spans="1:62" s="11" customFormat="1" x14ac:dyDescent="0.3">
      <c r="A71" s="10">
        <f t="shared" si="10"/>
        <v>66</v>
      </c>
      <c r="B71" s="10" t="s">
        <v>50</v>
      </c>
      <c r="C71" s="13">
        <f t="shared" si="12"/>
        <v>6</v>
      </c>
      <c r="D71" s="13">
        <f t="shared" ref="D71:D92" si="17">SUM(E71:H71)</f>
        <v>0</v>
      </c>
      <c r="E71" s="10"/>
      <c r="F71" s="10"/>
      <c r="G71" s="10"/>
      <c r="H71" s="10"/>
      <c r="I71" s="13">
        <f t="shared" ref="I71:I92" si="18">SUM(J71:Y71)</f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3">
        <f t="shared" si="13"/>
        <v>2</v>
      </c>
      <c r="AA71" s="10"/>
      <c r="AB71" s="10"/>
      <c r="AC71" s="10"/>
      <c r="AD71" s="10">
        <v>1</v>
      </c>
      <c r="AE71" s="10"/>
      <c r="AF71" s="10">
        <v>1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3">
        <f t="shared" si="14"/>
        <v>4</v>
      </c>
      <c r="AQ71" s="10">
        <v>1</v>
      </c>
      <c r="AR71" s="10">
        <v>1</v>
      </c>
      <c r="AS71" s="10">
        <v>1</v>
      </c>
      <c r="AT71" s="10">
        <v>1</v>
      </c>
      <c r="AU71" s="7">
        <f t="shared" ref="AU71:AU92" si="19">SUM(AV71:AX71)</f>
        <v>0</v>
      </c>
      <c r="AV71" s="10"/>
      <c r="AW71" s="10"/>
      <c r="AX71" s="10"/>
      <c r="AY71" s="7">
        <f t="shared" si="15"/>
        <v>0</v>
      </c>
      <c r="AZ71" s="10"/>
      <c r="BA71" s="13">
        <f t="shared" ref="BA71:BA92" si="20">SUM(BB71:BF71)</f>
        <v>0</v>
      </c>
      <c r="BB71" s="10"/>
      <c r="BC71" s="10"/>
      <c r="BD71" s="10"/>
      <c r="BE71" s="10"/>
      <c r="BF71" s="10"/>
      <c r="BG71" s="13">
        <f t="shared" si="16"/>
        <v>0</v>
      </c>
      <c r="BH71" s="10"/>
      <c r="BI71" s="10"/>
      <c r="BJ71" s="10"/>
    </row>
    <row r="72" spans="1:62" s="11" customFormat="1" x14ac:dyDescent="0.3">
      <c r="A72" s="10">
        <f t="shared" ref="A72:A92" si="21">A71+1</f>
        <v>67</v>
      </c>
      <c r="B72" s="10" t="s">
        <v>82</v>
      </c>
      <c r="C72" s="13">
        <f t="shared" si="12"/>
        <v>1</v>
      </c>
      <c r="D72" s="13">
        <f t="shared" si="17"/>
        <v>0</v>
      </c>
      <c r="E72" s="10"/>
      <c r="F72" s="10"/>
      <c r="G72" s="10"/>
      <c r="H72" s="10"/>
      <c r="I72" s="13">
        <f t="shared" si="18"/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3">
        <f t="shared" si="13"/>
        <v>1</v>
      </c>
      <c r="AA72" s="10"/>
      <c r="AB72" s="10"/>
      <c r="AC72" s="10"/>
      <c r="AD72" s="10"/>
      <c r="AE72" s="10"/>
      <c r="AF72" s="10"/>
      <c r="AG72" s="10"/>
      <c r="AH72" s="10">
        <v>1</v>
      </c>
      <c r="AI72" s="10"/>
      <c r="AJ72" s="10"/>
      <c r="AK72" s="10"/>
      <c r="AL72" s="10"/>
      <c r="AM72" s="10"/>
      <c r="AN72" s="10"/>
      <c r="AO72" s="10"/>
      <c r="AP72" s="13">
        <f t="shared" si="14"/>
        <v>0</v>
      </c>
      <c r="AQ72" s="10"/>
      <c r="AR72" s="10"/>
      <c r="AS72" s="10"/>
      <c r="AT72" s="10"/>
      <c r="AU72" s="7">
        <f t="shared" si="19"/>
        <v>0</v>
      </c>
      <c r="AV72" s="10"/>
      <c r="AW72" s="10"/>
      <c r="AX72" s="10"/>
      <c r="AY72" s="7">
        <f t="shared" si="15"/>
        <v>0</v>
      </c>
      <c r="AZ72" s="10"/>
      <c r="BA72" s="13">
        <f t="shared" si="20"/>
        <v>0</v>
      </c>
      <c r="BB72" s="10"/>
      <c r="BC72" s="10"/>
      <c r="BD72" s="10"/>
      <c r="BE72" s="10"/>
      <c r="BF72" s="10"/>
      <c r="BG72" s="13">
        <f t="shared" si="16"/>
        <v>0</v>
      </c>
      <c r="BH72" s="10"/>
      <c r="BI72" s="10"/>
      <c r="BJ72" s="10"/>
    </row>
    <row r="73" spans="1:62" s="11" customFormat="1" x14ac:dyDescent="0.3">
      <c r="A73" s="10">
        <f t="shared" si="21"/>
        <v>68</v>
      </c>
      <c r="B73" s="10" t="s">
        <v>73</v>
      </c>
      <c r="C73" s="13">
        <f t="shared" si="12"/>
        <v>1</v>
      </c>
      <c r="D73" s="13">
        <f t="shared" si="17"/>
        <v>0</v>
      </c>
      <c r="E73" s="10"/>
      <c r="F73" s="10"/>
      <c r="G73" s="10"/>
      <c r="H73" s="10"/>
      <c r="I73" s="13">
        <f t="shared" si="18"/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3">
        <f t="shared" si="13"/>
        <v>1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>
        <v>1</v>
      </c>
      <c r="AK73" s="10"/>
      <c r="AL73" s="10"/>
      <c r="AM73" s="10"/>
      <c r="AN73" s="10"/>
      <c r="AO73" s="10"/>
      <c r="AP73" s="13">
        <f t="shared" si="14"/>
        <v>0</v>
      </c>
      <c r="AQ73" s="10"/>
      <c r="AR73" s="10"/>
      <c r="AS73" s="10"/>
      <c r="AT73" s="10"/>
      <c r="AU73" s="7">
        <f t="shared" si="19"/>
        <v>0</v>
      </c>
      <c r="AV73" s="10"/>
      <c r="AW73" s="10"/>
      <c r="AX73" s="10"/>
      <c r="AY73" s="7">
        <f t="shared" si="15"/>
        <v>0</v>
      </c>
      <c r="AZ73" s="10"/>
      <c r="BA73" s="13">
        <f t="shared" si="20"/>
        <v>0</v>
      </c>
      <c r="BB73" s="10"/>
      <c r="BC73" s="10"/>
      <c r="BD73" s="10"/>
      <c r="BE73" s="10"/>
      <c r="BF73" s="10"/>
      <c r="BG73" s="13">
        <f t="shared" si="16"/>
        <v>0</v>
      </c>
      <c r="BH73" s="10"/>
      <c r="BI73" s="10"/>
      <c r="BJ73" s="10"/>
    </row>
    <row r="74" spans="1:62" s="11" customFormat="1" x14ac:dyDescent="0.3">
      <c r="A74" s="10">
        <f t="shared" si="21"/>
        <v>69</v>
      </c>
      <c r="B74" s="10" t="s">
        <v>88</v>
      </c>
      <c r="C74" s="13">
        <f t="shared" si="12"/>
        <v>3</v>
      </c>
      <c r="D74" s="13">
        <f t="shared" si="17"/>
        <v>0</v>
      </c>
      <c r="E74" s="10"/>
      <c r="F74" s="10"/>
      <c r="G74" s="10"/>
      <c r="H74" s="10"/>
      <c r="I74" s="13">
        <f t="shared" si="18"/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3">
        <f t="shared" si="13"/>
        <v>1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>
        <v>1</v>
      </c>
      <c r="AL74" s="10"/>
      <c r="AM74" s="10"/>
      <c r="AN74" s="10"/>
      <c r="AO74" s="10"/>
      <c r="AP74" s="13">
        <f t="shared" si="14"/>
        <v>1</v>
      </c>
      <c r="AQ74" s="10"/>
      <c r="AR74" s="10">
        <v>1</v>
      </c>
      <c r="AS74" s="10"/>
      <c r="AT74" s="10"/>
      <c r="AU74" s="7">
        <f t="shared" si="19"/>
        <v>0</v>
      </c>
      <c r="AV74" s="10"/>
      <c r="AW74" s="10"/>
      <c r="AX74" s="10"/>
      <c r="AY74" s="7">
        <f t="shared" si="15"/>
        <v>0</v>
      </c>
      <c r="AZ74" s="10"/>
      <c r="BA74" s="13">
        <f t="shared" si="20"/>
        <v>1</v>
      </c>
      <c r="BB74" s="10"/>
      <c r="BC74" s="10"/>
      <c r="BD74" s="10"/>
      <c r="BE74" s="10"/>
      <c r="BF74" s="10">
        <v>1</v>
      </c>
      <c r="BG74" s="13">
        <f t="shared" si="16"/>
        <v>0</v>
      </c>
      <c r="BH74" s="10"/>
      <c r="BI74" s="10"/>
      <c r="BJ74" s="10"/>
    </row>
    <row r="75" spans="1:62" s="11" customFormat="1" x14ac:dyDescent="0.3">
      <c r="A75" s="10">
        <f t="shared" si="21"/>
        <v>70</v>
      </c>
      <c r="B75" s="10" t="s">
        <v>138</v>
      </c>
      <c r="C75" s="13">
        <f t="shared" si="12"/>
        <v>1</v>
      </c>
      <c r="D75" s="13">
        <f>SUM(E75:H75)</f>
        <v>0</v>
      </c>
      <c r="E75" s="10"/>
      <c r="F75" s="10"/>
      <c r="G75" s="10"/>
      <c r="H75" s="10"/>
      <c r="I75" s="13">
        <f>SUM(J75:Y75)</f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3">
        <f t="shared" si="13"/>
        <v>1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>
        <v>1</v>
      </c>
      <c r="AO75" s="10"/>
      <c r="AP75" s="13">
        <f t="shared" si="14"/>
        <v>0</v>
      </c>
      <c r="AQ75" s="10"/>
      <c r="AR75" s="10"/>
      <c r="AS75" s="10"/>
      <c r="AT75" s="10"/>
      <c r="AU75" s="7">
        <f t="shared" si="19"/>
        <v>0</v>
      </c>
      <c r="AV75" s="10"/>
      <c r="AW75" s="10"/>
      <c r="AX75" s="10"/>
      <c r="AY75" s="7">
        <f t="shared" si="15"/>
        <v>0</v>
      </c>
      <c r="AZ75" s="10"/>
      <c r="BA75" s="13">
        <f t="shared" si="20"/>
        <v>0</v>
      </c>
      <c r="BB75" s="10"/>
      <c r="BC75" s="10"/>
      <c r="BD75" s="10"/>
      <c r="BE75" s="10"/>
      <c r="BF75" s="10"/>
      <c r="BG75" s="13">
        <f t="shared" si="16"/>
        <v>0</v>
      </c>
      <c r="BH75" s="10"/>
      <c r="BI75" s="10"/>
      <c r="BJ75" s="10"/>
    </row>
    <row r="76" spans="1:62" s="11" customFormat="1" x14ac:dyDescent="0.3">
      <c r="A76" s="10">
        <f t="shared" si="21"/>
        <v>71</v>
      </c>
      <c r="B76" s="10" t="s">
        <v>239</v>
      </c>
      <c r="C76" s="13">
        <f t="shared" si="12"/>
        <v>1</v>
      </c>
      <c r="D76" s="13">
        <f t="shared" si="17"/>
        <v>0</v>
      </c>
      <c r="E76" s="10"/>
      <c r="F76" s="10"/>
      <c r="G76" s="10"/>
      <c r="H76" s="10"/>
      <c r="I76" s="13">
        <f t="shared" si="18"/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3">
        <f t="shared" si="13"/>
        <v>1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>
        <v>1</v>
      </c>
      <c r="AO76" s="10"/>
      <c r="AP76" s="13">
        <f t="shared" si="14"/>
        <v>0</v>
      </c>
      <c r="AQ76" s="10"/>
      <c r="AR76" s="10"/>
      <c r="AS76" s="10"/>
      <c r="AT76" s="10"/>
      <c r="AU76" s="7">
        <f t="shared" si="19"/>
        <v>0</v>
      </c>
      <c r="AV76" s="10"/>
      <c r="AW76" s="10"/>
      <c r="AX76" s="10"/>
      <c r="AY76" s="7">
        <f t="shared" si="15"/>
        <v>0</v>
      </c>
      <c r="AZ76" s="10"/>
      <c r="BA76" s="13">
        <f t="shared" si="20"/>
        <v>0</v>
      </c>
      <c r="BB76" s="10"/>
      <c r="BC76" s="10"/>
      <c r="BD76" s="10"/>
      <c r="BE76" s="10"/>
      <c r="BF76" s="10"/>
      <c r="BG76" s="13">
        <f t="shared" si="16"/>
        <v>0</v>
      </c>
      <c r="BH76" s="10"/>
      <c r="BI76" s="10"/>
      <c r="BJ76" s="10"/>
    </row>
    <row r="77" spans="1:62" s="11" customFormat="1" x14ac:dyDescent="0.3">
      <c r="A77" s="10">
        <f t="shared" si="21"/>
        <v>72</v>
      </c>
      <c r="B77" s="10" t="s">
        <v>71</v>
      </c>
      <c r="C77" s="13">
        <f t="shared" si="12"/>
        <v>4</v>
      </c>
      <c r="D77" s="13">
        <f t="shared" si="17"/>
        <v>0</v>
      </c>
      <c r="E77" s="10"/>
      <c r="F77" s="10"/>
      <c r="G77" s="10"/>
      <c r="H77" s="10"/>
      <c r="I77" s="13">
        <f t="shared" si="18"/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3">
        <f t="shared" si="13"/>
        <v>1</v>
      </c>
      <c r="AA77" s="10"/>
      <c r="AB77" s="10"/>
      <c r="AC77" s="10"/>
      <c r="AD77" s="10"/>
      <c r="AE77" s="10">
        <v>1</v>
      </c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3">
        <f t="shared" si="14"/>
        <v>0</v>
      </c>
      <c r="AQ77" s="10"/>
      <c r="AR77" s="10"/>
      <c r="AS77" s="10"/>
      <c r="AT77" s="10"/>
      <c r="AU77" s="7">
        <f t="shared" si="19"/>
        <v>0</v>
      </c>
      <c r="AV77" s="10"/>
      <c r="AW77" s="10"/>
      <c r="AX77" s="10"/>
      <c r="AY77" s="7">
        <f t="shared" si="15"/>
        <v>0</v>
      </c>
      <c r="AZ77" s="10"/>
      <c r="BA77" s="13">
        <f t="shared" si="20"/>
        <v>0</v>
      </c>
      <c r="BB77" s="10"/>
      <c r="BC77" s="10"/>
      <c r="BD77" s="10"/>
      <c r="BE77" s="10"/>
      <c r="BF77" s="10"/>
      <c r="BG77" s="13">
        <f t="shared" si="16"/>
        <v>3</v>
      </c>
      <c r="BH77" s="10">
        <v>1</v>
      </c>
      <c r="BI77" s="10">
        <v>1</v>
      </c>
      <c r="BJ77" s="10">
        <v>1</v>
      </c>
    </row>
    <row r="78" spans="1:62" s="11" customFormat="1" x14ac:dyDescent="0.3">
      <c r="A78" s="10">
        <f t="shared" si="21"/>
        <v>73</v>
      </c>
      <c r="B78" s="10" t="s">
        <v>60</v>
      </c>
      <c r="C78" s="13">
        <f t="shared" si="12"/>
        <v>3</v>
      </c>
      <c r="D78" s="13">
        <f t="shared" si="17"/>
        <v>0</v>
      </c>
      <c r="E78" s="10"/>
      <c r="F78" s="10"/>
      <c r="G78" s="10"/>
      <c r="H78" s="10"/>
      <c r="I78" s="13">
        <f t="shared" si="18"/>
        <v>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3">
        <f t="shared" si="13"/>
        <v>0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3">
        <f t="shared" si="14"/>
        <v>3</v>
      </c>
      <c r="AQ78" s="10">
        <v>1</v>
      </c>
      <c r="AR78" s="10">
        <v>1</v>
      </c>
      <c r="AS78" s="10">
        <v>1</v>
      </c>
      <c r="AT78" s="10"/>
      <c r="AU78" s="7">
        <f t="shared" si="19"/>
        <v>0</v>
      </c>
      <c r="AV78" s="10"/>
      <c r="AW78" s="10"/>
      <c r="AX78" s="10"/>
      <c r="AY78" s="7">
        <f t="shared" si="15"/>
        <v>0</v>
      </c>
      <c r="AZ78" s="10"/>
      <c r="BA78" s="13">
        <f t="shared" si="20"/>
        <v>0</v>
      </c>
      <c r="BB78" s="10"/>
      <c r="BC78" s="10"/>
      <c r="BD78" s="10"/>
      <c r="BE78" s="10"/>
      <c r="BF78" s="10"/>
      <c r="BG78" s="13">
        <f t="shared" si="16"/>
        <v>0</v>
      </c>
      <c r="BH78" s="10"/>
      <c r="BI78" s="10"/>
      <c r="BJ78" s="10"/>
    </row>
    <row r="79" spans="1:62" s="11" customFormat="1" x14ac:dyDescent="0.3">
      <c r="A79" s="10">
        <f t="shared" si="21"/>
        <v>74</v>
      </c>
      <c r="B79" s="10" t="s">
        <v>38</v>
      </c>
      <c r="C79" s="13">
        <f t="shared" si="12"/>
        <v>1</v>
      </c>
      <c r="D79" s="13">
        <f t="shared" si="17"/>
        <v>0</v>
      </c>
      <c r="E79" s="10"/>
      <c r="F79" s="10"/>
      <c r="G79" s="10"/>
      <c r="H79" s="10"/>
      <c r="I79" s="13">
        <f t="shared" si="18"/>
        <v>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3">
        <f t="shared" si="13"/>
        <v>0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3">
        <f t="shared" si="14"/>
        <v>1</v>
      </c>
      <c r="AQ79" s="10"/>
      <c r="AR79" s="10">
        <v>1</v>
      </c>
      <c r="AS79" s="10"/>
      <c r="AT79" s="10"/>
      <c r="AU79" s="7">
        <f t="shared" si="19"/>
        <v>0</v>
      </c>
      <c r="AV79" s="10"/>
      <c r="AW79" s="10"/>
      <c r="AX79" s="10"/>
      <c r="AY79" s="7">
        <f t="shared" si="15"/>
        <v>0</v>
      </c>
      <c r="AZ79" s="10"/>
      <c r="BA79" s="13">
        <f t="shared" si="20"/>
        <v>0</v>
      </c>
      <c r="BB79" s="10"/>
      <c r="BC79" s="10"/>
      <c r="BD79" s="10"/>
      <c r="BE79" s="10"/>
      <c r="BF79" s="10"/>
      <c r="BG79" s="13">
        <f t="shared" si="16"/>
        <v>0</v>
      </c>
      <c r="BH79" s="10"/>
      <c r="BI79" s="10"/>
      <c r="BJ79" s="10"/>
    </row>
    <row r="80" spans="1:62" s="11" customFormat="1" x14ac:dyDescent="0.3">
      <c r="A80" s="10">
        <f t="shared" si="21"/>
        <v>75</v>
      </c>
      <c r="B80" s="10" t="s">
        <v>66</v>
      </c>
      <c r="C80" s="13">
        <f t="shared" si="12"/>
        <v>2</v>
      </c>
      <c r="D80" s="13">
        <f t="shared" si="17"/>
        <v>0</v>
      </c>
      <c r="E80" s="10"/>
      <c r="F80" s="10"/>
      <c r="G80" s="10"/>
      <c r="H80" s="10"/>
      <c r="I80" s="13">
        <f t="shared" si="18"/>
        <v>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3">
        <f t="shared" si="13"/>
        <v>0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3">
        <f t="shared" si="14"/>
        <v>2</v>
      </c>
      <c r="AQ80" s="10"/>
      <c r="AR80" s="10"/>
      <c r="AS80" s="10">
        <v>1</v>
      </c>
      <c r="AT80" s="10">
        <v>1</v>
      </c>
      <c r="AU80" s="7">
        <f t="shared" si="19"/>
        <v>0</v>
      </c>
      <c r="AV80" s="10"/>
      <c r="AW80" s="10"/>
      <c r="AX80" s="10"/>
      <c r="AY80" s="7">
        <f t="shared" si="15"/>
        <v>0</v>
      </c>
      <c r="AZ80" s="10"/>
      <c r="BA80" s="13">
        <f t="shared" si="20"/>
        <v>0</v>
      </c>
      <c r="BB80" s="10"/>
      <c r="BC80" s="10"/>
      <c r="BD80" s="10"/>
      <c r="BE80" s="10"/>
      <c r="BF80" s="10"/>
      <c r="BG80" s="13">
        <f t="shared" si="16"/>
        <v>0</v>
      </c>
      <c r="BH80" s="10"/>
      <c r="BI80" s="10"/>
      <c r="BJ80" s="10"/>
    </row>
    <row r="81" spans="1:64" s="11" customFormat="1" x14ac:dyDescent="0.3">
      <c r="A81" s="10">
        <f t="shared" si="21"/>
        <v>76</v>
      </c>
      <c r="B81" s="10" t="s">
        <v>178</v>
      </c>
      <c r="C81" s="13">
        <f t="shared" si="12"/>
        <v>3</v>
      </c>
      <c r="D81" s="13">
        <f t="shared" si="17"/>
        <v>0</v>
      </c>
      <c r="E81" s="10"/>
      <c r="F81" s="10"/>
      <c r="G81" s="10"/>
      <c r="H81" s="10"/>
      <c r="I81" s="13">
        <f t="shared" si="18"/>
        <v>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3">
        <f t="shared" si="13"/>
        <v>0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3">
        <f t="shared" si="14"/>
        <v>2</v>
      </c>
      <c r="AQ81" s="10"/>
      <c r="AR81" s="10"/>
      <c r="AS81" s="10">
        <v>1</v>
      </c>
      <c r="AT81" s="10">
        <v>1</v>
      </c>
      <c r="AU81" s="7">
        <f t="shared" si="19"/>
        <v>0</v>
      </c>
      <c r="AV81" s="10"/>
      <c r="AW81" s="10"/>
      <c r="AX81" s="10"/>
      <c r="AY81" s="7">
        <f t="shared" si="15"/>
        <v>0</v>
      </c>
      <c r="AZ81" s="10"/>
      <c r="BA81" s="13">
        <f t="shared" si="20"/>
        <v>1</v>
      </c>
      <c r="BB81" s="10">
        <v>1</v>
      </c>
      <c r="BC81" s="10"/>
      <c r="BD81" s="10"/>
      <c r="BE81" s="10"/>
      <c r="BF81" s="10"/>
      <c r="BG81" s="13">
        <f t="shared" si="16"/>
        <v>0</v>
      </c>
      <c r="BH81" s="10"/>
      <c r="BI81" s="10"/>
      <c r="BJ81" s="10"/>
    </row>
    <row r="82" spans="1:64" s="11" customFormat="1" x14ac:dyDescent="0.3">
      <c r="A82" s="10">
        <f t="shared" si="21"/>
        <v>77</v>
      </c>
      <c r="B82" s="10" t="s">
        <v>25</v>
      </c>
      <c r="C82" s="13">
        <f t="shared" si="12"/>
        <v>1</v>
      </c>
      <c r="D82" s="13">
        <f t="shared" si="17"/>
        <v>0</v>
      </c>
      <c r="E82" s="10"/>
      <c r="F82" s="10"/>
      <c r="G82" s="10"/>
      <c r="H82" s="10"/>
      <c r="I82" s="13">
        <f t="shared" si="18"/>
        <v>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3">
        <f t="shared" si="13"/>
        <v>0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3">
        <f t="shared" si="14"/>
        <v>0</v>
      </c>
      <c r="AQ82" s="10"/>
      <c r="AR82" s="10"/>
      <c r="AS82" s="10"/>
      <c r="AT82" s="10"/>
      <c r="AU82" s="7">
        <f t="shared" si="19"/>
        <v>1</v>
      </c>
      <c r="AV82" s="10">
        <v>1</v>
      </c>
      <c r="AW82" s="10"/>
      <c r="AX82" s="10"/>
      <c r="AY82" s="7">
        <f t="shared" si="15"/>
        <v>0</v>
      </c>
      <c r="AZ82" s="10"/>
      <c r="BA82" s="13">
        <f t="shared" si="20"/>
        <v>0</v>
      </c>
      <c r="BB82" s="10"/>
      <c r="BC82" s="10"/>
      <c r="BD82" s="10"/>
      <c r="BE82" s="10"/>
      <c r="BF82" s="10"/>
      <c r="BG82" s="13">
        <f t="shared" si="16"/>
        <v>0</v>
      </c>
      <c r="BH82" s="10"/>
      <c r="BI82" s="10"/>
      <c r="BJ82" s="10"/>
    </row>
    <row r="83" spans="1:64" s="11" customFormat="1" x14ac:dyDescent="0.3">
      <c r="A83" s="10">
        <f t="shared" si="21"/>
        <v>78</v>
      </c>
      <c r="B83" s="10" t="s">
        <v>183</v>
      </c>
      <c r="C83" s="13">
        <f t="shared" si="12"/>
        <v>1</v>
      </c>
      <c r="D83" s="13">
        <f t="shared" si="17"/>
        <v>0</v>
      </c>
      <c r="E83" s="10"/>
      <c r="F83" s="10"/>
      <c r="G83" s="10"/>
      <c r="H83" s="10"/>
      <c r="I83" s="13">
        <f t="shared" si="18"/>
        <v>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3">
        <f t="shared" si="13"/>
        <v>0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3">
        <f t="shared" si="14"/>
        <v>0</v>
      </c>
      <c r="AQ83" s="10"/>
      <c r="AR83" s="10"/>
      <c r="AS83" s="10"/>
      <c r="AT83" s="10"/>
      <c r="AU83" s="7">
        <f t="shared" si="19"/>
        <v>0</v>
      </c>
      <c r="AV83" s="10"/>
      <c r="AW83" s="10"/>
      <c r="AX83" s="10"/>
      <c r="AY83" s="7">
        <f t="shared" si="15"/>
        <v>0</v>
      </c>
      <c r="AZ83" s="10"/>
      <c r="BA83" s="13">
        <f t="shared" si="20"/>
        <v>1</v>
      </c>
      <c r="BB83" s="10">
        <v>1</v>
      </c>
      <c r="BC83" s="10"/>
      <c r="BD83" s="10"/>
      <c r="BE83" s="10"/>
      <c r="BF83" s="10"/>
      <c r="BG83" s="13">
        <f t="shared" si="16"/>
        <v>0</v>
      </c>
      <c r="BH83" s="10"/>
      <c r="BI83" s="10"/>
      <c r="BJ83" s="10"/>
    </row>
    <row r="84" spans="1:64" s="11" customFormat="1" x14ac:dyDescent="0.3">
      <c r="A84" s="10">
        <f t="shared" si="21"/>
        <v>79</v>
      </c>
      <c r="B84" s="10" t="s">
        <v>83</v>
      </c>
      <c r="C84" s="13">
        <f t="shared" si="12"/>
        <v>2</v>
      </c>
      <c r="D84" s="13">
        <f t="shared" si="17"/>
        <v>0</v>
      </c>
      <c r="E84" s="10"/>
      <c r="F84" s="10"/>
      <c r="G84" s="10"/>
      <c r="H84" s="10"/>
      <c r="I84" s="13">
        <f t="shared" si="18"/>
        <v>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3">
        <f t="shared" si="13"/>
        <v>0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3">
        <f t="shared" si="14"/>
        <v>0</v>
      </c>
      <c r="AQ84" s="10"/>
      <c r="AR84" s="10"/>
      <c r="AS84" s="10"/>
      <c r="AT84" s="10"/>
      <c r="AU84" s="7">
        <f t="shared" si="19"/>
        <v>0</v>
      </c>
      <c r="AV84" s="10"/>
      <c r="AW84" s="10"/>
      <c r="AX84" s="10"/>
      <c r="AY84" s="7">
        <f t="shared" si="15"/>
        <v>0</v>
      </c>
      <c r="AZ84" s="10"/>
      <c r="BA84" s="13">
        <f t="shared" si="20"/>
        <v>2</v>
      </c>
      <c r="BB84" s="10">
        <v>1</v>
      </c>
      <c r="BC84" s="10"/>
      <c r="BD84" s="10">
        <v>1</v>
      </c>
      <c r="BE84" s="10"/>
      <c r="BF84" s="10"/>
      <c r="BG84" s="13">
        <f t="shared" si="16"/>
        <v>0</v>
      </c>
      <c r="BH84" s="10"/>
      <c r="BI84" s="10"/>
      <c r="BJ84" s="10"/>
    </row>
    <row r="85" spans="1:64" s="11" customFormat="1" x14ac:dyDescent="0.3">
      <c r="A85" s="10">
        <f t="shared" si="21"/>
        <v>80</v>
      </c>
      <c r="B85" s="10" t="s">
        <v>80</v>
      </c>
      <c r="C85" s="13">
        <f t="shared" si="12"/>
        <v>2</v>
      </c>
      <c r="D85" s="13">
        <f t="shared" si="17"/>
        <v>0</v>
      </c>
      <c r="E85" s="10"/>
      <c r="F85" s="10"/>
      <c r="G85" s="10"/>
      <c r="H85" s="10"/>
      <c r="I85" s="13">
        <f t="shared" si="18"/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3">
        <f t="shared" si="13"/>
        <v>0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3">
        <f t="shared" si="14"/>
        <v>0</v>
      </c>
      <c r="AQ85" s="10"/>
      <c r="AR85" s="10"/>
      <c r="AS85" s="10"/>
      <c r="AT85" s="10"/>
      <c r="AU85" s="7">
        <f t="shared" si="19"/>
        <v>0</v>
      </c>
      <c r="AV85" s="10"/>
      <c r="AW85" s="10"/>
      <c r="AX85" s="10"/>
      <c r="AY85" s="7">
        <f t="shared" si="15"/>
        <v>0</v>
      </c>
      <c r="AZ85" s="10"/>
      <c r="BA85" s="13">
        <f t="shared" si="20"/>
        <v>2</v>
      </c>
      <c r="BB85" s="10">
        <v>1</v>
      </c>
      <c r="BC85" s="10"/>
      <c r="BD85" s="10">
        <v>1</v>
      </c>
      <c r="BE85" s="10"/>
      <c r="BF85" s="10"/>
      <c r="BG85" s="13">
        <f t="shared" si="16"/>
        <v>0</v>
      </c>
      <c r="BH85" s="10"/>
      <c r="BI85" s="10"/>
      <c r="BJ85" s="10"/>
    </row>
    <row r="86" spans="1:64" s="11" customFormat="1" x14ac:dyDescent="0.3">
      <c r="A86" s="10">
        <f t="shared" si="21"/>
        <v>81</v>
      </c>
      <c r="B86" s="10" t="s">
        <v>146</v>
      </c>
      <c r="C86" s="13">
        <f t="shared" si="12"/>
        <v>4</v>
      </c>
      <c r="D86" s="13">
        <f t="shared" si="17"/>
        <v>0</v>
      </c>
      <c r="E86" s="10"/>
      <c r="F86" s="10"/>
      <c r="G86" s="10"/>
      <c r="H86" s="10"/>
      <c r="I86" s="13">
        <f t="shared" si="18"/>
        <v>0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3">
        <f t="shared" si="13"/>
        <v>0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3">
        <f t="shared" si="14"/>
        <v>0</v>
      </c>
      <c r="AQ86" s="10"/>
      <c r="AR86" s="10"/>
      <c r="AS86" s="10"/>
      <c r="AT86" s="10"/>
      <c r="AU86" s="7">
        <f t="shared" si="19"/>
        <v>0</v>
      </c>
      <c r="AV86" s="10"/>
      <c r="AW86" s="10"/>
      <c r="AX86" s="10"/>
      <c r="AY86" s="7">
        <f t="shared" si="15"/>
        <v>0</v>
      </c>
      <c r="AZ86" s="10"/>
      <c r="BA86" s="13">
        <f t="shared" si="20"/>
        <v>1</v>
      </c>
      <c r="BB86" s="10"/>
      <c r="BC86" s="36">
        <v>1</v>
      </c>
      <c r="BD86" s="10"/>
      <c r="BE86" s="10"/>
      <c r="BF86" s="10"/>
      <c r="BG86" s="13">
        <f t="shared" si="16"/>
        <v>3</v>
      </c>
      <c r="BH86" s="10">
        <v>1</v>
      </c>
      <c r="BI86" s="10">
        <v>1</v>
      </c>
      <c r="BJ86" s="10">
        <v>1</v>
      </c>
    </row>
    <row r="87" spans="1:64" s="11" customFormat="1" x14ac:dyDescent="0.3">
      <c r="A87" s="10">
        <f t="shared" si="21"/>
        <v>82</v>
      </c>
      <c r="B87" s="10" t="s">
        <v>184</v>
      </c>
      <c r="C87" s="13">
        <f t="shared" si="12"/>
        <v>4</v>
      </c>
      <c r="D87" s="13">
        <f t="shared" si="17"/>
        <v>0</v>
      </c>
      <c r="E87" s="10"/>
      <c r="F87" s="10"/>
      <c r="G87" s="10"/>
      <c r="H87" s="10"/>
      <c r="I87" s="13">
        <f t="shared" si="18"/>
        <v>0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3">
        <f t="shared" si="13"/>
        <v>0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3">
        <f t="shared" si="14"/>
        <v>0</v>
      </c>
      <c r="AQ87" s="10"/>
      <c r="AR87" s="10"/>
      <c r="AS87" s="10"/>
      <c r="AT87" s="10"/>
      <c r="AU87" s="7">
        <f t="shared" si="19"/>
        <v>0</v>
      </c>
      <c r="AV87" s="10"/>
      <c r="AW87" s="10"/>
      <c r="AX87" s="10"/>
      <c r="AY87" s="7">
        <f t="shared" si="15"/>
        <v>0</v>
      </c>
      <c r="AZ87" s="10"/>
      <c r="BA87" s="13">
        <f t="shared" si="20"/>
        <v>1</v>
      </c>
      <c r="BB87" s="10"/>
      <c r="BC87" s="36">
        <v>1</v>
      </c>
      <c r="BD87" s="10"/>
      <c r="BE87" s="10"/>
      <c r="BF87" s="10"/>
      <c r="BG87" s="13">
        <f t="shared" si="16"/>
        <v>3</v>
      </c>
      <c r="BH87" s="10">
        <v>1</v>
      </c>
      <c r="BI87" s="10">
        <v>1</v>
      </c>
      <c r="BJ87" s="10">
        <v>1</v>
      </c>
    </row>
    <row r="88" spans="1:64" s="11" customFormat="1" x14ac:dyDescent="0.3">
      <c r="A88" s="10">
        <f t="shared" si="21"/>
        <v>83</v>
      </c>
      <c r="B88" s="10" t="s">
        <v>165</v>
      </c>
      <c r="C88" s="13">
        <f t="shared" si="12"/>
        <v>1</v>
      </c>
      <c r="D88" s="13">
        <f t="shared" si="17"/>
        <v>0</v>
      </c>
      <c r="E88" s="10"/>
      <c r="F88" s="10"/>
      <c r="G88" s="10"/>
      <c r="H88" s="10"/>
      <c r="I88" s="13">
        <f t="shared" si="18"/>
        <v>0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3">
        <f t="shared" si="13"/>
        <v>0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3">
        <f t="shared" si="14"/>
        <v>0</v>
      </c>
      <c r="AQ88" s="10"/>
      <c r="AR88" s="10"/>
      <c r="AS88" s="10"/>
      <c r="AT88" s="10"/>
      <c r="AU88" s="7">
        <f t="shared" si="19"/>
        <v>0</v>
      </c>
      <c r="AV88" s="10"/>
      <c r="AW88" s="10"/>
      <c r="AX88" s="10"/>
      <c r="AY88" s="7">
        <f t="shared" si="15"/>
        <v>0</v>
      </c>
      <c r="AZ88" s="10"/>
      <c r="BA88" s="13">
        <f t="shared" si="20"/>
        <v>1</v>
      </c>
      <c r="BB88" s="10"/>
      <c r="BC88" s="10"/>
      <c r="BD88" s="10"/>
      <c r="BE88" s="10">
        <v>1</v>
      </c>
      <c r="BF88" s="10"/>
      <c r="BG88" s="13">
        <f t="shared" si="16"/>
        <v>0</v>
      </c>
      <c r="BH88" s="10"/>
      <c r="BI88" s="10"/>
      <c r="BJ88" s="10"/>
    </row>
    <row r="89" spans="1:64" s="11" customFormat="1" x14ac:dyDescent="0.3">
      <c r="A89" s="10">
        <f t="shared" si="21"/>
        <v>84</v>
      </c>
      <c r="B89" s="10" t="s">
        <v>191</v>
      </c>
      <c r="C89" s="13">
        <f t="shared" si="12"/>
        <v>3</v>
      </c>
      <c r="D89" s="13">
        <f t="shared" si="17"/>
        <v>0</v>
      </c>
      <c r="E89" s="10"/>
      <c r="F89" s="10"/>
      <c r="G89" s="10"/>
      <c r="H89" s="10"/>
      <c r="I89" s="13">
        <f t="shared" si="18"/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3">
        <f t="shared" si="13"/>
        <v>0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3">
        <f t="shared" si="14"/>
        <v>0</v>
      </c>
      <c r="AQ89" s="10"/>
      <c r="AR89" s="10"/>
      <c r="AS89" s="10"/>
      <c r="AT89" s="10"/>
      <c r="AU89" s="7">
        <f t="shared" si="19"/>
        <v>0</v>
      </c>
      <c r="AV89" s="10"/>
      <c r="AW89" s="10"/>
      <c r="AX89" s="10"/>
      <c r="AY89" s="7">
        <f t="shared" si="15"/>
        <v>0</v>
      </c>
      <c r="AZ89" s="10"/>
      <c r="BA89" s="13">
        <f t="shared" si="20"/>
        <v>0</v>
      </c>
      <c r="BB89" s="10"/>
      <c r="BC89" s="10"/>
      <c r="BD89" s="10"/>
      <c r="BE89" s="10"/>
      <c r="BF89" s="10"/>
      <c r="BG89" s="13">
        <f t="shared" si="16"/>
        <v>3</v>
      </c>
      <c r="BH89" s="10">
        <v>1</v>
      </c>
      <c r="BI89" s="10">
        <v>1</v>
      </c>
      <c r="BJ89" s="10">
        <v>1</v>
      </c>
    </row>
    <row r="90" spans="1:64" s="11" customFormat="1" x14ac:dyDescent="0.3">
      <c r="A90" s="10">
        <f t="shared" si="21"/>
        <v>85</v>
      </c>
      <c r="B90" s="10" t="s">
        <v>192</v>
      </c>
      <c r="C90" s="13">
        <f t="shared" si="12"/>
        <v>3</v>
      </c>
      <c r="D90" s="13">
        <f t="shared" si="17"/>
        <v>0</v>
      </c>
      <c r="E90" s="10"/>
      <c r="F90" s="10"/>
      <c r="G90" s="10"/>
      <c r="H90" s="10"/>
      <c r="I90" s="13">
        <f t="shared" si="18"/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3">
        <f t="shared" si="13"/>
        <v>0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3">
        <f t="shared" si="14"/>
        <v>0</v>
      </c>
      <c r="AQ90" s="10"/>
      <c r="AR90" s="10"/>
      <c r="AS90" s="10"/>
      <c r="AT90" s="10"/>
      <c r="AU90" s="7">
        <f t="shared" si="19"/>
        <v>0</v>
      </c>
      <c r="AV90" s="10"/>
      <c r="AW90" s="10"/>
      <c r="AX90" s="10"/>
      <c r="AY90" s="7">
        <f t="shared" si="15"/>
        <v>0</v>
      </c>
      <c r="AZ90" s="10"/>
      <c r="BA90" s="13">
        <f t="shared" si="20"/>
        <v>0</v>
      </c>
      <c r="BB90" s="10"/>
      <c r="BC90" s="10"/>
      <c r="BD90" s="10"/>
      <c r="BE90" s="10"/>
      <c r="BF90" s="10"/>
      <c r="BG90" s="13">
        <f t="shared" si="16"/>
        <v>3</v>
      </c>
      <c r="BH90" s="10">
        <v>1</v>
      </c>
      <c r="BI90" s="10">
        <v>1</v>
      </c>
      <c r="BJ90" s="10">
        <v>1</v>
      </c>
    </row>
    <row r="91" spans="1:64" s="11" customFormat="1" x14ac:dyDescent="0.3">
      <c r="A91" s="10">
        <f t="shared" si="21"/>
        <v>86</v>
      </c>
      <c r="B91" s="10" t="s">
        <v>77</v>
      </c>
      <c r="C91" s="13">
        <f t="shared" si="12"/>
        <v>2</v>
      </c>
      <c r="D91" s="13">
        <f t="shared" si="17"/>
        <v>0</v>
      </c>
      <c r="E91" s="10"/>
      <c r="F91" s="10"/>
      <c r="G91" s="10"/>
      <c r="H91" s="10"/>
      <c r="I91" s="13">
        <f t="shared" si="18"/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3">
        <f t="shared" si="13"/>
        <v>0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3">
        <f t="shared" si="14"/>
        <v>0</v>
      </c>
      <c r="AQ91" s="10"/>
      <c r="AR91" s="10"/>
      <c r="AS91" s="10"/>
      <c r="AT91" s="10"/>
      <c r="AU91" s="7">
        <f t="shared" si="19"/>
        <v>0</v>
      </c>
      <c r="AV91" s="10"/>
      <c r="AW91" s="10"/>
      <c r="AX91" s="10"/>
      <c r="AY91" s="7">
        <f t="shared" si="15"/>
        <v>0</v>
      </c>
      <c r="AZ91" s="10"/>
      <c r="BA91" s="13">
        <f t="shared" si="20"/>
        <v>0</v>
      </c>
      <c r="BB91" s="10"/>
      <c r="BC91" s="10"/>
      <c r="BD91" s="10"/>
      <c r="BE91" s="10"/>
      <c r="BF91" s="10"/>
      <c r="BG91" s="13">
        <f t="shared" si="16"/>
        <v>2</v>
      </c>
      <c r="BH91" s="10">
        <v>1</v>
      </c>
      <c r="BI91" s="10">
        <v>1</v>
      </c>
      <c r="BJ91" s="10"/>
    </row>
    <row r="92" spans="1:64" s="11" customFormat="1" x14ac:dyDescent="0.3">
      <c r="A92" s="10">
        <f t="shared" si="21"/>
        <v>87</v>
      </c>
      <c r="B92" s="10" t="s">
        <v>190</v>
      </c>
      <c r="C92" s="13">
        <f t="shared" si="12"/>
        <v>3</v>
      </c>
      <c r="D92" s="13">
        <f t="shared" si="17"/>
        <v>0</v>
      </c>
      <c r="E92" s="10"/>
      <c r="F92" s="10"/>
      <c r="G92" s="10"/>
      <c r="H92" s="10"/>
      <c r="I92" s="13">
        <f t="shared" si="18"/>
        <v>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3">
        <f t="shared" si="13"/>
        <v>0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3">
        <f t="shared" si="14"/>
        <v>0</v>
      </c>
      <c r="AQ92" s="10"/>
      <c r="AR92" s="10"/>
      <c r="AS92" s="10"/>
      <c r="AT92" s="10"/>
      <c r="AU92" s="7">
        <f t="shared" si="19"/>
        <v>0</v>
      </c>
      <c r="AV92" s="10"/>
      <c r="AW92" s="10"/>
      <c r="AX92" s="10"/>
      <c r="AY92" s="7">
        <f t="shared" si="15"/>
        <v>0</v>
      </c>
      <c r="AZ92" s="10"/>
      <c r="BA92" s="13">
        <f t="shared" si="20"/>
        <v>0</v>
      </c>
      <c r="BB92" s="10"/>
      <c r="BC92" s="10"/>
      <c r="BD92" s="10"/>
      <c r="BE92" s="10"/>
      <c r="BF92" s="10"/>
      <c r="BG92" s="13">
        <f t="shared" si="16"/>
        <v>3</v>
      </c>
      <c r="BH92" s="10">
        <v>1</v>
      </c>
      <c r="BI92" s="10">
        <v>1</v>
      </c>
      <c r="BJ92" s="10">
        <v>1</v>
      </c>
    </row>
    <row r="93" spans="1:64" s="9" customFormat="1" x14ac:dyDescent="0.3">
      <c r="A93" s="7"/>
      <c r="B93" s="12" t="s">
        <v>57</v>
      </c>
      <c r="C93" s="13">
        <f t="shared" ref="C93:AH93" si="22">SUM(C6:C92)</f>
        <v>694</v>
      </c>
      <c r="D93" s="13">
        <f t="shared" si="22"/>
        <v>55</v>
      </c>
      <c r="E93" s="13">
        <f t="shared" si="22"/>
        <v>15</v>
      </c>
      <c r="F93" s="13">
        <f t="shared" si="22"/>
        <v>18</v>
      </c>
      <c r="G93" s="13">
        <f t="shared" si="22"/>
        <v>9</v>
      </c>
      <c r="H93" s="13">
        <f t="shared" si="22"/>
        <v>13</v>
      </c>
      <c r="I93" s="13">
        <f t="shared" si="22"/>
        <v>209</v>
      </c>
      <c r="J93" s="13">
        <f t="shared" si="22"/>
        <v>19</v>
      </c>
      <c r="K93" s="13">
        <f t="shared" si="22"/>
        <v>19</v>
      </c>
      <c r="L93" s="13">
        <f t="shared" si="22"/>
        <v>20</v>
      </c>
      <c r="M93" s="13">
        <f t="shared" si="22"/>
        <v>14</v>
      </c>
      <c r="N93" s="13">
        <f t="shared" si="22"/>
        <v>15</v>
      </c>
      <c r="O93" s="13">
        <f t="shared" si="22"/>
        <v>13</v>
      </c>
      <c r="P93" s="13">
        <f t="shared" si="22"/>
        <v>13</v>
      </c>
      <c r="Q93" s="13">
        <f t="shared" si="22"/>
        <v>13</v>
      </c>
      <c r="R93" s="13">
        <f t="shared" si="22"/>
        <v>10</v>
      </c>
      <c r="S93" s="13">
        <f t="shared" si="22"/>
        <v>11</v>
      </c>
      <c r="T93" s="13">
        <f t="shared" si="22"/>
        <v>8</v>
      </c>
      <c r="U93" s="13">
        <f t="shared" si="22"/>
        <v>13</v>
      </c>
      <c r="V93" s="13">
        <f t="shared" si="22"/>
        <v>9</v>
      </c>
      <c r="W93" s="13">
        <f t="shared" si="22"/>
        <v>11</v>
      </c>
      <c r="X93" s="13">
        <f t="shared" si="22"/>
        <v>9</v>
      </c>
      <c r="Y93" s="13">
        <f t="shared" si="22"/>
        <v>12</v>
      </c>
      <c r="Z93" s="13">
        <f t="shared" si="22"/>
        <v>191</v>
      </c>
      <c r="AA93" s="13">
        <f t="shared" si="22"/>
        <v>11</v>
      </c>
      <c r="AB93" s="13">
        <f t="shared" si="22"/>
        <v>21</v>
      </c>
      <c r="AC93" s="13">
        <f t="shared" si="22"/>
        <v>14</v>
      </c>
      <c r="AD93" s="13">
        <f t="shared" si="22"/>
        <v>15</v>
      </c>
      <c r="AE93" s="13">
        <f t="shared" si="22"/>
        <v>20</v>
      </c>
      <c r="AF93" s="13">
        <f t="shared" si="22"/>
        <v>20</v>
      </c>
      <c r="AG93" s="13">
        <f t="shared" si="22"/>
        <v>13</v>
      </c>
      <c r="AH93" s="13">
        <f t="shared" si="22"/>
        <v>16</v>
      </c>
      <c r="AI93" s="13">
        <f t="shared" ref="AI93:BJ93" si="23">SUM(AI6:AI92)</f>
        <v>7</v>
      </c>
      <c r="AJ93" s="13">
        <f t="shared" si="23"/>
        <v>10</v>
      </c>
      <c r="AK93" s="13">
        <f t="shared" si="23"/>
        <v>12</v>
      </c>
      <c r="AL93" s="13">
        <f t="shared" si="23"/>
        <v>7</v>
      </c>
      <c r="AM93" s="13">
        <f t="shared" si="23"/>
        <v>7</v>
      </c>
      <c r="AN93" s="13">
        <f t="shared" si="23"/>
        <v>8</v>
      </c>
      <c r="AO93" s="13">
        <f t="shared" si="23"/>
        <v>10</v>
      </c>
      <c r="AP93" s="13">
        <f t="shared" si="23"/>
        <v>64</v>
      </c>
      <c r="AQ93" s="13">
        <f t="shared" si="23"/>
        <v>19</v>
      </c>
      <c r="AR93" s="13">
        <f t="shared" si="23"/>
        <v>17</v>
      </c>
      <c r="AS93" s="13">
        <f t="shared" si="23"/>
        <v>17</v>
      </c>
      <c r="AT93" s="13">
        <f t="shared" si="23"/>
        <v>11</v>
      </c>
      <c r="AU93" s="13">
        <f t="shared" si="23"/>
        <v>31</v>
      </c>
      <c r="AV93" s="13">
        <f t="shared" si="23"/>
        <v>10</v>
      </c>
      <c r="AW93" s="13">
        <f t="shared" si="23"/>
        <v>9</v>
      </c>
      <c r="AX93" s="13">
        <f t="shared" si="23"/>
        <v>12</v>
      </c>
      <c r="AY93" s="13">
        <f t="shared" si="23"/>
        <v>12</v>
      </c>
      <c r="AZ93" s="13">
        <f t="shared" si="23"/>
        <v>12</v>
      </c>
      <c r="BA93" s="13">
        <f t="shared" si="23"/>
        <v>76</v>
      </c>
      <c r="BB93" s="13">
        <f t="shared" si="23"/>
        <v>15</v>
      </c>
      <c r="BC93" s="13">
        <f t="shared" si="23"/>
        <v>19</v>
      </c>
      <c r="BD93" s="13">
        <f t="shared" si="23"/>
        <v>16</v>
      </c>
      <c r="BE93" s="13">
        <f t="shared" si="23"/>
        <v>15</v>
      </c>
      <c r="BF93" s="13">
        <f t="shared" si="23"/>
        <v>11</v>
      </c>
      <c r="BG93" s="13">
        <f t="shared" si="23"/>
        <v>56</v>
      </c>
      <c r="BH93" s="13">
        <f t="shared" si="23"/>
        <v>22</v>
      </c>
      <c r="BI93" s="13">
        <f t="shared" si="23"/>
        <v>20</v>
      </c>
      <c r="BJ93" s="13">
        <f t="shared" si="23"/>
        <v>14</v>
      </c>
      <c r="BK93" s="11"/>
      <c r="BL93" s="11"/>
    </row>
  </sheetData>
  <mergeCells count="69">
    <mergeCell ref="K2:K4"/>
    <mergeCell ref="L2:L4"/>
    <mergeCell ref="M2:M4"/>
    <mergeCell ref="A1:A4"/>
    <mergeCell ref="B1:B4"/>
    <mergeCell ref="C1:C4"/>
    <mergeCell ref="D1:D4"/>
    <mergeCell ref="E1:H1"/>
    <mergeCell ref="I1:I4"/>
    <mergeCell ref="E2:E4"/>
    <mergeCell ref="F2:F4"/>
    <mergeCell ref="G2:G4"/>
    <mergeCell ref="H2:H4"/>
    <mergeCell ref="S2:S4"/>
    <mergeCell ref="AV1:AX1"/>
    <mergeCell ref="AY1:AY4"/>
    <mergeCell ref="BA1:BA4"/>
    <mergeCell ref="BB1:BF1"/>
    <mergeCell ref="BC2:BC4"/>
    <mergeCell ref="BD2:BD4"/>
    <mergeCell ref="BE2:BE4"/>
    <mergeCell ref="BF2:BF4"/>
    <mergeCell ref="J1:Y1"/>
    <mergeCell ref="Z1:Z4"/>
    <mergeCell ref="AA1:AO1"/>
    <mergeCell ref="AP1:AP4"/>
    <mergeCell ref="AQ1:AT1"/>
    <mergeCell ref="AU1:AU4"/>
    <mergeCell ref="J2:J4"/>
    <mergeCell ref="N2:N4"/>
    <mergeCell ref="O2:O4"/>
    <mergeCell ref="P2:P4"/>
    <mergeCell ref="Q2:Q4"/>
    <mergeCell ref="R2:R4"/>
    <mergeCell ref="AF2:AF4"/>
    <mergeCell ref="T2:T4"/>
    <mergeCell ref="U2:U4"/>
    <mergeCell ref="V2:V4"/>
    <mergeCell ref="W2:W4"/>
    <mergeCell ref="X2:X4"/>
    <mergeCell ref="Y2:Y4"/>
    <mergeCell ref="AA2:AA4"/>
    <mergeCell ref="AB2:AB4"/>
    <mergeCell ref="AC2:AC4"/>
    <mergeCell ref="AD2:AD4"/>
    <mergeCell ref="AE2:AE4"/>
    <mergeCell ref="AS2:AS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Q2:AQ4"/>
    <mergeCell ref="AR2:AR4"/>
    <mergeCell ref="BH2:BH4"/>
    <mergeCell ref="BI2:BI4"/>
    <mergeCell ref="BJ2:BJ4"/>
    <mergeCell ref="AT2:AT4"/>
    <mergeCell ref="AV2:AV4"/>
    <mergeCell ref="AW2:AW4"/>
    <mergeCell ref="AX2:AX4"/>
    <mergeCell ref="AZ2:AZ4"/>
    <mergeCell ref="BB2:BB4"/>
    <mergeCell ref="BG1:BG4"/>
    <mergeCell ref="BH1:BJ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A8FE-BAE5-4296-A838-3F2DAAC7AB98}">
  <dimension ref="A1:BL125"/>
  <sheetViews>
    <sheetView workbookViewId="0">
      <pane xSplit="3" ySplit="5" topLeftCell="Z6" activePane="bottomRight" state="frozen"/>
      <selection pane="topRight" activeCell="D1" sqref="D1"/>
      <selection pane="bottomLeft" activeCell="A6" sqref="A6"/>
      <selection pane="bottomRight" activeCell="B7" sqref="B7"/>
    </sheetView>
  </sheetViews>
  <sheetFormatPr defaultColWidth="8.88671875" defaultRowHeight="14.4" x14ac:dyDescent="0.3"/>
  <cols>
    <col min="1" max="1" width="4.6640625" customWidth="1"/>
    <col min="2" max="2" width="20" customWidth="1"/>
    <col min="3" max="3" width="5" customWidth="1"/>
    <col min="4" max="62" width="4.6640625" customWidth="1"/>
  </cols>
  <sheetData>
    <row r="1" spans="1:62" ht="14.4" customHeight="1" x14ac:dyDescent="0.3">
      <c r="A1" s="52" t="s">
        <v>0</v>
      </c>
      <c r="B1" s="52" t="s">
        <v>1</v>
      </c>
      <c r="C1" s="43" t="s">
        <v>85</v>
      </c>
      <c r="D1" s="43" t="s">
        <v>18</v>
      </c>
      <c r="E1" s="51" t="s">
        <v>43</v>
      </c>
      <c r="F1" s="51"/>
      <c r="G1" s="51"/>
      <c r="H1" s="51"/>
      <c r="I1" s="65" t="s">
        <v>203</v>
      </c>
      <c r="J1" s="53" t="s">
        <v>58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4"/>
      <c r="Z1" s="43" t="s">
        <v>18</v>
      </c>
      <c r="AA1" s="53" t="s">
        <v>59</v>
      </c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4"/>
      <c r="AP1" s="43" t="s">
        <v>18</v>
      </c>
      <c r="AQ1" s="62" t="s">
        <v>196</v>
      </c>
      <c r="AR1" s="63"/>
      <c r="AS1" s="63"/>
      <c r="AT1" s="64"/>
      <c r="AU1" s="43" t="s">
        <v>18</v>
      </c>
      <c r="AV1" s="62" t="s">
        <v>173</v>
      </c>
      <c r="AW1" s="63"/>
      <c r="AX1" s="64"/>
      <c r="AY1" s="43" t="s">
        <v>18</v>
      </c>
      <c r="AZ1" s="10" t="s">
        <v>221</v>
      </c>
      <c r="BA1" s="65" t="s">
        <v>18</v>
      </c>
      <c r="BB1" s="62" t="s">
        <v>222</v>
      </c>
      <c r="BC1" s="63"/>
      <c r="BD1" s="63"/>
      <c r="BE1" s="63"/>
      <c r="BF1" s="64"/>
      <c r="BG1" s="43" t="s">
        <v>18</v>
      </c>
      <c r="BH1" s="51" t="s">
        <v>179</v>
      </c>
      <c r="BI1" s="51"/>
      <c r="BJ1" s="51"/>
    </row>
    <row r="2" spans="1:62" ht="14.4" customHeight="1" x14ac:dyDescent="0.3">
      <c r="A2" s="52"/>
      <c r="B2" s="52"/>
      <c r="C2" s="43"/>
      <c r="D2" s="43"/>
      <c r="E2" s="59" t="s">
        <v>16</v>
      </c>
      <c r="F2" s="59" t="s">
        <v>17</v>
      </c>
      <c r="G2" s="59" t="s">
        <v>19</v>
      </c>
      <c r="H2" s="59" t="s">
        <v>110</v>
      </c>
      <c r="I2" s="66"/>
      <c r="J2" s="59" t="s">
        <v>201</v>
      </c>
      <c r="K2" s="59" t="s">
        <v>202</v>
      </c>
      <c r="L2" s="59" t="s">
        <v>204</v>
      </c>
      <c r="M2" s="59" t="s">
        <v>205</v>
      </c>
      <c r="N2" s="59" t="s">
        <v>206</v>
      </c>
      <c r="O2" s="59" t="s">
        <v>208</v>
      </c>
      <c r="P2" s="59" t="s">
        <v>106</v>
      </c>
      <c r="Q2" s="59" t="s">
        <v>203</v>
      </c>
      <c r="R2" s="59" t="s">
        <v>108</v>
      </c>
      <c r="S2" s="59" t="s">
        <v>109</v>
      </c>
      <c r="T2" s="59" t="s">
        <v>207</v>
      </c>
      <c r="U2" s="59" t="s">
        <v>209</v>
      </c>
      <c r="V2" s="59" t="s">
        <v>210</v>
      </c>
      <c r="W2" s="59" t="s">
        <v>114</v>
      </c>
      <c r="X2" s="59" t="s">
        <v>115</v>
      </c>
      <c r="Y2" s="59" t="s">
        <v>211</v>
      </c>
      <c r="Z2" s="43"/>
      <c r="AA2" s="59" t="s">
        <v>95</v>
      </c>
      <c r="AB2" s="59" t="s">
        <v>212</v>
      </c>
      <c r="AC2" s="59" t="s">
        <v>214</v>
      </c>
      <c r="AD2" s="59" t="s">
        <v>216</v>
      </c>
      <c r="AE2" s="59" t="s">
        <v>215</v>
      </c>
      <c r="AF2" s="59" t="s">
        <v>217</v>
      </c>
      <c r="AG2" s="59" t="s">
        <v>120</v>
      </c>
      <c r="AH2" s="59" t="s">
        <v>213</v>
      </c>
      <c r="AI2" s="59" t="s">
        <v>218</v>
      </c>
      <c r="AJ2" s="59" t="s">
        <v>122</v>
      </c>
      <c r="AK2" s="59" t="s">
        <v>219</v>
      </c>
      <c r="AL2" s="59" t="s">
        <v>125</v>
      </c>
      <c r="AM2" s="59" t="s">
        <v>137</v>
      </c>
      <c r="AN2" s="59" t="s">
        <v>135</v>
      </c>
      <c r="AO2" s="59" t="s">
        <v>136</v>
      </c>
      <c r="AP2" s="43"/>
      <c r="AQ2" s="59" t="s">
        <v>129</v>
      </c>
      <c r="AR2" s="59" t="s">
        <v>130</v>
      </c>
      <c r="AS2" s="59" t="s">
        <v>172</v>
      </c>
      <c r="AT2" s="59" t="s">
        <v>220</v>
      </c>
      <c r="AU2" s="43"/>
      <c r="AV2" s="59" t="s">
        <v>127</v>
      </c>
      <c r="AW2" s="59" t="s">
        <v>128</v>
      </c>
      <c r="AX2" s="59" t="s">
        <v>134</v>
      </c>
      <c r="AY2" s="43"/>
      <c r="AZ2" s="59" t="s">
        <v>124</v>
      </c>
      <c r="BA2" s="66"/>
      <c r="BB2" s="59" t="s">
        <v>140</v>
      </c>
      <c r="BC2" s="59" t="s">
        <v>141</v>
      </c>
      <c r="BD2" s="59" t="s">
        <v>144</v>
      </c>
      <c r="BE2" s="59" t="s">
        <v>145</v>
      </c>
      <c r="BF2" s="50" t="s">
        <v>176</v>
      </c>
      <c r="BG2" s="43"/>
      <c r="BH2" s="56" t="s">
        <v>180</v>
      </c>
      <c r="BI2" s="56" t="s">
        <v>181</v>
      </c>
      <c r="BJ2" s="50" t="s">
        <v>182</v>
      </c>
    </row>
    <row r="3" spans="1:62" ht="14.4" customHeight="1" x14ac:dyDescent="0.3">
      <c r="A3" s="52"/>
      <c r="B3" s="52"/>
      <c r="C3" s="43"/>
      <c r="D3" s="43"/>
      <c r="E3" s="60"/>
      <c r="F3" s="60"/>
      <c r="G3" s="60"/>
      <c r="H3" s="60"/>
      <c r="I3" s="66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3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3"/>
      <c r="AQ3" s="60"/>
      <c r="AR3" s="60"/>
      <c r="AS3" s="60"/>
      <c r="AT3" s="60"/>
      <c r="AU3" s="43"/>
      <c r="AV3" s="60"/>
      <c r="AW3" s="60"/>
      <c r="AX3" s="60"/>
      <c r="AY3" s="43"/>
      <c r="AZ3" s="60"/>
      <c r="BA3" s="66"/>
      <c r="BB3" s="60"/>
      <c r="BC3" s="60"/>
      <c r="BD3" s="60"/>
      <c r="BE3" s="60"/>
      <c r="BF3" s="50"/>
      <c r="BG3" s="43"/>
      <c r="BH3" s="57"/>
      <c r="BI3" s="57"/>
      <c r="BJ3" s="50"/>
    </row>
    <row r="4" spans="1:62" ht="42.45" customHeight="1" x14ac:dyDescent="0.3">
      <c r="A4" s="52"/>
      <c r="B4" s="52"/>
      <c r="C4" s="43"/>
      <c r="D4" s="43"/>
      <c r="E4" s="61"/>
      <c r="F4" s="61"/>
      <c r="G4" s="61"/>
      <c r="H4" s="61"/>
      <c r="I4" s="67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43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43"/>
      <c r="AQ4" s="61"/>
      <c r="AR4" s="61"/>
      <c r="AS4" s="61"/>
      <c r="AT4" s="61"/>
      <c r="AU4" s="43"/>
      <c r="AV4" s="61"/>
      <c r="AW4" s="61"/>
      <c r="AX4" s="61"/>
      <c r="AY4" s="43"/>
      <c r="AZ4" s="61"/>
      <c r="BA4" s="67"/>
      <c r="BB4" s="61"/>
      <c r="BC4" s="61"/>
      <c r="BD4" s="61"/>
      <c r="BE4" s="61"/>
      <c r="BF4" s="50"/>
      <c r="BG4" s="43"/>
      <c r="BH4" s="58"/>
      <c r="BI4" s="58"/>
      <c r="BJ4" s="50"/>
    </row>
    <row r="5" spans="1:62" x14ac:dyDescent="0.3">
      <c r="A5" s="31">
        <v>1</v>
      </c>
      <c r="B5" s="31">
        <f>A5+1</f>
        <v>2</v>
      </c>
      <c r="C5" s="31">
        <f t="shared" ref="C5:BJ5" si="0">B5+1</f>
        <v>3</v>
      </c>
      <c r="D5" s="31">
        <f t="shared" si="0"/>
        <v>4</v>
      </c>
      <c r="E5" s="31">
        <f>D5+1</f>
        <v>5</v>
      </c>
      <c r="F5" s="31">
        <f t="shared" si="0"/>
        <v>6</v>
      </c>
      <c r="G5" s="31">
        <f t="shared" si="0"/>
        <v>7</v>
      </c>
      <c r="H5" s="31">
        <f t="shared" si="0"/>
        <v>8</v>
      </c>
      <c r="I5" s="31">
        <f t="shared" si="0"/>
        <v>9</v>
      </c>
      <c r="J5" s="31">
        <f t="shared" si="0"/>
        <v>10</v>
      </c>
      <c r="K5" s="31">
        <f t="shared" si="0"/>
        <v>11</v>
      </c>
      <c r="L5" s="31">
        <f t="shared" si="0"/>
        <v>12</v>
      </c>
      <c r="M5" s="31">
        <f t="shared" si="0"/>
        <v>13</v>
      </c>
      <c r="N5" s="31">
        <f t="shared" si="0"/>
        <v>14</v>
      </c>
      <c r="O5" s="31">
        <f t="shared" si="0"/>
        <v>15</v>
      </c>
      <c r="P5" s="31">
        <f t="shared" si="0"/>
        <v>16</v>
      </c>
      <c r="Q5" s="31">
        <f t="shared" si="0"/>
        <v>17</v>
      </c>
      <c r="R5" s="31">
        <f t="shared" si="0"/>
        <v>18</v>
      </c>
      <c r="S5" s="31">
        <f t="shared" si="0"/>
        <v>19</v>
      </c>
      <c r="T5" s="31">
        <f t="shared" si="0"/>
        <v>20</v>
      </c>
      <c r="U5" s="31">
        <f t="shared" si="0"/>
        <v>21</v>
      </c>
      <c r="V5" s="31">
        <f t="shared" si="0"/>
        <v>22</v>
      </c>
      <c r="W5" s="31">
        <f t="shared" si="0"/>
        <v>23</v>
      </c>
      <c r="X5" s="31">
        <f t="shared" si="0"/>
        <v>24</v>
      </c>
      <c r="Y5" s="31">
        <f t="shared" si="0"/>
        <v>25</v>
      </c>
      <c r="Z5" s="31">
        <f t="shared" si="0"/>
        <v>26</v>
      </c>
      <c r="AA5" s="31">
        <f t="shared" si="0"/>
        <v>27</v>
      </c>
      <c r="AB5" s="31">
        <f t="shared" si="0"/>
        <v>28</v>
      </c>
      <c r="AC5" s="31">
        <f t="shared" si="0"/>
        <v>29</v>
      </c>
      <c r="AD5" s="31">
        <f t="shared" si="0"/>
        <v>30</v>
      </c>
      <c r="AE5" s="31">
        <f t="shared" si="0"/>
        <v>31</v>
      </c>
      <c r="AF5" s="31">
        <f t="shared" si="0"/>
        <v>32</v>
      </c>
      <c r="AG5" s="31">
        <f t="shared" si="0"/>
        <v>33</v>
      </c>
      <c r="AH5" s="31">
        <f t="shared" si="0"/>
        <v>34</v>
      </c>
      <c r="AI5" s="31">
        <f t="shared" si="0"/>
        <v>35</v>
      </c>
      <c r="AJ5" s="31">
        <f t="shared" si="0"/>
        <v>36</v>
      </c>
      <c r="AK5" s="31">
        <f t="shared" si="0"/>
        <v>37</v>
      </c>
      <c r="AL5" s="31">
        <f t="shared" si="0"/>
        <v>38</v>
      </c>
      <c r="AM5" s="31">
        <f t="shared" si="0"/>
        <v>39</v>
      </c>
      <c r="AN5" s="31">
        <f t="shared" si="0"/>
        <v>40</v>
      </c>
      <c r="AO5" s="31">
        <f t="shared" si="0"/>
        <v>41</v>
      </c>
      <c r="AP5" s="31">
        <f t="shared" si="0"/>
        <v>42</v>
      </c>
      <c r="AQ5" s="31">
        <f t="shared" si="0"/>
        <v>43</v>
      </c>
      <c r="AR5" s="31">
        <f t="shared" si="0"/>
        <v>44</v>
      </c>
      <c r="AS5" s="31">
        <f t="shared" si="0"/>
        <v>45</v>
      </c>
      <c r="AT5" s="31">
        <f t="shared" si="0"/>
        <v>46</v>
      </c>
      <c r="AU5" s="31">
        <f t="shared" si="0"/>
        <v>47</v>
      </c>
      <c r="AV5" s="31">
        <f t="shared" si="0"/>
        <v>48</v>
      </c>
      <c r="AW5" s="31">
        <f t="shared" si="0"/>
        <v>49</v>
      </c>
      <c r="AX5" s="31">
        <f t="shared" si="0"/>
        <v>50</v>
      </c>
      <c r="AY5" s="31">
        <f t="shared" si="0"/>
        <v>51</v>
      </c>
      <c r="AZ5" s="31">
        <f t="shared" si="0"/>
        <v>52</v>
      </c>
      <c r="BA5" s="31">
        <f t="shared" si="0"/>
        <v>53</v>
      </c>
      <c r="BB5" s="31">
        <f t="shared" si="0"/>
        <v>54</v>
      </c>
      <c r="BC5" s="31">
        <f t="shared" si="0"/>
        <v>55</v>
      </c>
      <c r="BD5" s="31">
        <f t="shared" si="0"/>
        <v>56</v>
      </c>
      <c r="BE5" s="31">
        <f t="shared" si="0"/>
        <v>57</v>
      </c>
      <c r="BF5" s="31">
        <f t="shared" si="0"/>
        <v>58</v>
      </c>
      <c r="BG5" s="31">
        <f t="shared" si="0"/>
        <v>59</v>
      </c>
      <c r="BH5" s="31">
        <f t="shared" si="0"/>
        <v>60</v>
      </c>
      <c r="BI5" s="31">
        <f t="shared" si="0"/>
        <v>61</v>
      </c>
      <c r="BJ5" s="31">
        <f t="shared" si="0"/>
        <v>62</v>
      </c>
    </row>
    <row r="6" spans="1:62" s="11" customFormat="1" x14ac:dyDescent="0.3">
      <c r="A6" s="10">
        <v>1</v>
      </c>
      <c r="B6" s="10" t="s">
        <v>64</v>
      </c>
      <c r="C6" s="13">
        <f t="shared" ref="C6:C37" si="1">SUM(D6,I6,Z6,AP6,AU6,AY6,BA6,BG6)</f>
        <v>28</v>
      </c>
      <c r="D6" s="13">
        <f>SUM(E6:H6)</f>
        <v>2</v>
      </c>
      <c r="E6" s="10">
        <v>1</v>
      </c>
      <c r="F6" s="10"/>
      <c r="G6" s="10"/>
      <c r="H6" s="10">
        <v>1</v>
      </c>
      <c r="I6" s="13">
        <f>SUM(J6:Y6)</f>
        <v>6</v>
      </c>
      <c r="J6" s="10">
        <v>1</v>
      </c>
      <c r="K6" s="10"/>
      <c r="L6" s="10"/>
      <c r="M6" s="10">
        <v>1</v>
      </c>
      <c r="N6" s="10"/>
      <c r="O6" s="10">
        <v>1</v>
      </c>
      <c r="P6" s="10">
        <v>1</v>
      </c>
      <c r="Q6" s="10"/>
      <c r="R6" s="10"/>
      <c r="S6" s="10"/>
      <c r="T6" s="10">
        <v>1</v>
      </c>
      <c r="U6" s="10"/>
      <c r="V6" s="10"/>
      <c r="W6" s="10"/>
      <c r="X6" s="10"/>
      <c r="Y6" s="10">
        <v>1</v>
      </c>
      <c r="Z6" s="13">
        <f t="shared" ref="Z6:Z69" si="2">SUM(AA6:AO6)</f>
        <v>9</v>
      </c>
      <c r="AA6" s="10">
        <v>1</v>
      </c>
      <c r="AB6" s="10">
        <v>1</v>
      </c>
      <c r="AC6" s="10"/>
      <c r="AD6" s="10">
        <v>1</v>
      </c>
      <c r="AE6" s="10">
        <v>1</v>
      </c>
      <c r="AF6" s="10">
        <v>1</v>
      </c>
      <c r="AG6" s="10"/>
      <c r="AH6" s="10"/>
      <c r="AI6" s="10">
        <v>1</v>
      </c>
      <c r="AJ6" s="10">
        <v>1</v>
      </c>
      <c r="AK6" s="10"/>
      <c r="AL6" s="10"/>
      <c r="AM6" s="10">
        <v>1</v>
      </c>
      <c r="AN6" s="10">
        <v>1</v>
      </c>
      <c r="AO6" s="10"/>
      <c r="AP6" s="13">
        <f t="shared" ref="AP6:AP69" si="3">SUM(AQ6:AT6)</f>
        <v>3</v>
      </c>
      <c r="AQ6" s="10">
        <v>1</v>
      </c>
      <c r="AR6" s="10">
        <v>1</v>
      </c>
      <c r="AS6" s="10"/>
      <c r="AT6" s="10">
        <v>1</v>
      </c>
      <c r="AU6" s="7">
        <f>SUM(AV6:AX6)</f>
        <v>1</v>
      </c>
      <c r="AV6" s="10">
        <v>1</v>
      </c>
      <c r="AW6" s="10"/>
      <c r="AX6" s="10"/>
      <c r="AY6" s="7">
        <f t="shared" ref="AY6:AY69" si="4">SUM(AZ6:AZ6)</f>
        <v>0</v>
      </c>
      <c r="AZ6" s="10"/>
      <c r="BA6" s="13">
        <f>SUM(BB6:BF6)</f>
        <v>5</v>
      </c>
      <c r="BB6" s="10">
        <v>1</v>
      </c>
      <c r="BC6" s="10">
        <v>1</v>
      </c>
      <c r="BD6" s="10">
        <v>1</v>
      </c>
      <c r="BE6" s="10">
        <v>1</v>
      </c>
      <c r="BF6" s="10">
        <v>1</v>
      </c>
      <c r="BG6" s="13">
        <f t="shared" ref="BG6:BG69" si="5">SUM(BH6:BJ6)</f>
        <v>2</v>
      </c>
      <c r="BH6" s="10"/>
      <c r="BI6" s="10">
        <v>1</v>
      </c>
      <c r="BJ6" s="10">
        <v>1</v>
      </c>
    </row>
    <row r="7" spans="1:62" s="11" customFormat="1" x14ac:dyDescent="0.3">
      <c r="A7" s="10">
        <f>A6+1</f>
        <v>2</v>
      </c>
      <c r="B7" s="10" t="s">
        <v>149</v>
      </c>
      <c r="C7" s="13">
        <f t="shared" si="1"/>
        <v>21</v>
      </c>
      <c r="D7" s="13">
        <f t="shared" ref="D7:D70" si="6">SUM(E7:H7)</f>
        <v>2</v>
      </c>
      <c r="E7" s="10">
        <v>1</v>
      </c>
      <c r="F7" s="10"/>
      <c r="G7" s="10"/>
      <c r="H7" s="10">
        <v>1</v>
      </c>
      <c r="I7" s="13">
        <f t="shared" ref="I7:I70" si="7">SUM(J7:Y7)</f>
        <v>7</v>
      </c>
      <c r="J7" s="10"/>
      <c r="K7" s="10">
        <v>1</v>
      </c>
      <c r="L7" s="10">
        <v>1</v>
      </c>
      <c r="M7" s="10">
        <v>1</v>
      </c>
      <c r="N7" s="10">
        <v>1</v>
      </c>
      <c r="O7" s="10"/>
      <c r="P7" s="10"/>
      <c r="Q7" s="10"/>
      <c r="R7" s="10">
        <v>1</v>
      </c>
      <c r="S7" s="10">
        <v>1</v>
      </c>
      <c r="T7" s="10">
        <v>1</v>
      </c>
      <c r="U7" s="10"/>
      <c r="V7" s="10"/>
      <c r="W7" s="10"/>
      <c r="X7" s="10"/>
      <c r="Y7" s="10"/>
      <c r="Z7" s="13">
        <f t="shared" si="2"/>
        <v>5</v>
      </c>
      <c r="AA7" s="10"/>
      <c r="AB7" s="10"/>
      <c r="AC7" s="10">
        <v>1</v>
      </c>
      <c r="AD7" s="10">
        <v>1</v>
      </c>
      <c r="AE7" s="10">
        <v>1</v>
      </c>
      <c r="AF7" s="10">
        <v>1</v>
      </c>
      <c r="AG7" s="10"/>
      <c r="AH7" s="10"/>
      <c r="AI7" s="10"/>
      <c r="AJ7" s="10"/>
      <c r="AK7" s="10">
        <v>1</v>
      </c>
      <c r="AL7" s="10"/>
      <c r="AM7" s="10"/>
      <c r="AN7" s="10"/>
      <c r="AO7" s="10"/>
      <c r="AP7" s="13">
        <f t="shared" si="3"/>
        <v>3</v>
      </c>
      <c r="AQ7" s="10">
        <v>1</v>
      </c>
      <c r="AR7" s="10"/>
      <c r="AS7" s="10">
        <v>1</v>
      </c>
      <c r="AT7" s="10">
        <v>1</v>
      </c>
      <c r="AU7" s="7">
        <f t="shared" ref="AU7:AU70" si="8">SUM(AV7:AX7)</f>
        <v>0</v>
      </c>
      <c r="AV7" s="10"/>
      <c r="AW7" s="10"/>
      <c r="AX7" s="10"/>
      <c r="AY7" s="7">
        <f t="shared" si="4"/>
        <v>1</v>
      </c>
      <c r="AZ7" s="10">
        <v>1</v>
      </c>
      <c r="BA7" s="13">
        <f t="shared" ref="BA7:BA70" si="9">SUM(BB7:BF7)</f>
        <v>2</v>
      </c>
      <c r="BB7" s="10">
        <v>1</v>
      </c>
      <c r="BC7" s="10">
        <v>1</v>
      </c>
      <c r="BD7" s="10"/>
      <c r="BE7" s="10"/>
      <c r="BF7" s="10"/>
      <c r="BG7" s="13">
        <f t="shared" si="5"/>
        <v>1</v>
      </c>
      <c r="BH7" s="10"/>
      <c r="BI7" s="10"/>
      <c r="BJ7" s="10">
        <v>1</v>
      </c>
    </row>
    <row r="8" spans="1:62" s="11" customFormat="1" x14ac:dyDescent="0.3">
      <c r="A8" s="10">
        <f t="shared" ref="A8:A71" si="10">A7+1</f>
        <v>3</v>
      </c>
      <c r="B8" s="10" t="s">
        <v>27</v>
      </c>
      <c r="C8" s="13">
        <f t="shared" si="1"/>
        <v>10</v>
      </c>
      <c r="D8" s="13">
        <f t="shared" si="6"/>
        <v>1</v>
      </c>
      <c r="E8" s="10">
        <v>1</v>
      </c>
      <c r="F8" s="10"/>
      <c r="G8" s="10"/>
      <c r="H8" s="10"/>
      <c r="I8" s="13">
        <f t="shared" si="7"/>
        <v>1</v>
      </c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3">
        <f t="shared" si="2"/>
        <v>2</v>
      </c>
      <c r="AA8" s="10"/>
      <c r="AB8" s="10">
        <v>1</v>
      </c>
      <c r="AC8" s="10"/>
      <c r="AD8" s="10"/>
      <c r="AE8" s="10">
        <v>1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3">
        <f t="shared" si="3"/>
        <v>1</v>
      </c>
      <c r="AQ8" s="10"/>
      <c r="AR8" s="10">
        <v>1</v>
      </c>
      <c r="AS8" s="10"/>
      <c r="AT8" s="10"/>
      <c r="AU8" s="7">
        <f t="shared" si="8"/>
        <v>0</v>
      </c>
      <c r="AV8" s="10"/>
      <c r="AW8" s="10"/>
      <c r="AX8" s="10"/>
      <c r="AY8" s="7">
        <f t="shared" si="4"/>
        <v>0</v>
      </c>
      <c r="AZ8" s="10"/>
      <c r="BA8" s="13">
        <f t="shared" si="9"/>
        <v>3</v>
      </c>
      <c r="BB8" s="10">
        <v>1</v>
      </c>
      <c r="BC8" s="10">
        <v>1</v>
      </c>
      <c r="BD8" s="10"/>
      <c r="BE8" s="10">
        <v>1</v>
      </c>
      <c r="BF8" s="10"/>
      <c r="BG8" s="13">
        <f t="shared" si="5"/>
        <v>2</v>
      </c>
      <c r="BH8" s="10">
        <v>1</v>
      </c>
      <c r="BI8" s="10">
        <v>1</v>
      </c>
      <c r="BJ8" s="10"/>
    </row>
    <row r="9" spans="1:62" s="11" customFormat="1" x14ac:dyDescent="0.3">
      <c r="A9" s="10">
        <f t="shared" si="10"/>
        <v>4</v>
      </c>
      <c r="B9" s="10" t="s">
        <v>6</v>
      </c>
      <c r="C9" s="13">
        <f t="shared" si="1"/>
        <v>38</v>
      </c>
      <c r="D9" s="13">
        <f t="shared" si="6"/>
        <v>4</v>
      </c>
      <c r="E9" s="10">
        <v>1</v>
      </c>
      <c r="F9" s="10">
        <v>1</v>
      </c>
      <c r="G9" s="10">
        <v>1</v>
      </c>
      <c r="H9" s="10">
        <v>1</v>
      </c>
      <c r="I9" s="13">
        <f t="shared" si="7"/>
        <v>13</v>
      </c>
      <c r="J9" s="10"/>
      <c r="K9" s="10"/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/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3">
        <f t="shared" si="2"/>
        <v>10</v>
      </c>
      <c r="AA9" s="10">
        <v>1</v>
      </c>
      <c r="AB9" s="10">
        <v>1</v>
      </c>
      <c r="AC9" s="10"/>
      <c r="AD9" s="10"/>
      <c r="AE9" s="10"/>
      <c r="AF9" s="10">
        <v>1</v>
      </c>
      <c r="AG9" s="10">
        <v>1</v>
      </c>
      <c r="AH9" s="10"/>
      <c r="AI9" s="10"/>
      <c r="AJ9" s="10">
        <v>1</v>
      </c>
      <c r="AK9" s="10">
        <v>1</v>
      </c>
      <c r="AL9" s="10">
        <v>1</v>
      </c>
      <c r="AM9" s="10">
        <v>1</v>
      </c>
      <c r="AN9" s="10">
        <v>1</v>
      </c>
      <c r="AO9" s="10">
        <v>1</v>
      </c>
      <c r="AP9" s="13">
        <f t="shared" si="3"/>
        <v>3</v>
      </c>
      <c r="AQ9" s="10">
        <v>1</v>
      </c>
      <c r="AR9" s="10">
        <v>1</v>
      </c>
      <c r="AS9" s="10"/>
      <c r="AT9" s="10">
        <v>1</v>
      </c>
      <c r="AU9" s="7">
        <f t="shared" si="8"/>
        <v>3</v>
      </c>
      <c r="AV9" s="10">
        <v>1</v>
      </c>
      <c r="AW9" s="10">
        <v>1</v>
      </c>
      <c r="AX9" s="10">
        <v>1</v>
      </c>
      <c r="AY9" s="7">
        <f t="shared" si="4"/>
        <v>1</v>
      </c>
      <c r="AZ9" s="10">
        <v>1</v>
      </c>
      <c r="BA9" s="13">
        <f t="shared" si="9"/>
        <v>1</v>
      </c>
      <c r="BB9" s="10"/>
      <c r="BC9" s="10"/>
      <c r="BD9" s="10"/>
      <c r="BE9" s="10"/>
      <c r="BF9" s="10">
        <v>1</v>
      </c>
      <c r="BG9" s="13">
        <f t="shared" si="5"/>
        <v>3</v>
      </c>
      <c r="BH9" s="10">
        <v>1</v>
      </c>
      <c r="BI9" s="10">
        <v>1</v>
      </c>
      <c r="BJ9" s="10">
        <v>1</v>
      </c>
    </row>
    <row r="10" spans="1:62" s="11" customFormat="1" x14ac:dyDescent="0.3">
      <c r="A10" s="10">
        <f t="shared" si="10"/>
        <v>5</v>
      </c>
      <c r="B10" s="10" t="s">
        <v>84</v>
      </c>
      <c r="C10" s="13">
        <f t="shared" si="1"/>
        <v>41</v>
      </c>
      <c r="D10" s="13">
        <f t="shared" si="6"/>
        <v>2</v>
      </c>
      <c r="E10" s="10">
        <v>1</v>
      </c>
      <c r="F10" s="10">
        <v>1</v>
      </c>
      <c r="G10" s="10"/>
      <c r="H10" s="10"/>
      <c r="I10" s="13">
        <f t="shared" si="7"/>
        <v>12</v>
      </c>
      <c r="J10" s="10">
        <v>1</v>
      </c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/>
      <c r="Q10" s="10"/>
      <c r="R10" s="10">
        <v>1</v>
      </c>
      <c r="S10" s="10"/>
      <c r="T10" s="10">
        <v>1</v>
      </c>
      <c r="U10" s="10"/>
      <c r="V10" s="10">
        <v>1</v>
      </c>
      <c r="W10" s="10">
        <v>1</v>
      </c>
      <c r="X10" s="10">
        <v>1</v>
      </c>
      <c r="Y10" s="10">
        <v>1</v>
      </c>
      <c r="Z10" s="13">
        <f t="shared" si="2"/>
        <v>12</v>
      </c>
      <c r="AA10" s="10"/>
      <c r="AB10" s="10">
        <v>1</v>
      </c>
      <c r="AC10" s="10">
        <v>1</v>
      </c>
      <c r="AD10" s="10">
        <v>1</v>
      </c>
      <c r="AE10" s="10">
        <v>1</v>
      </c>
      <c r="AF10" s="10">
        <v>1</v>
      </c>
      <c r="AG10" s="10">
        <v>1</v>
      </c>
      <c r="AH10" s="10">
        <v>1</v>
      </c>
      <c r="AI10" s="10"/>
      <c r="AJ10" s="10">
        <v>1</v>
      </c>
      <c r="AK10" s="10">
        <v>1</v>
      </c>
      <c r="AL10" s="10">
        <v>1</v>
      </c>
      <c r="AM10" s="10">
        <v>1</v>
      </c>
      <c r="AN10" s="10">
        <v>1</v>
      </c>
      <c r="AO10" s="10"/>
      <c r="AP10" s="13">
        <f t="shared" si="3"/>
        <v>4</v>
      </c>
      <c r="AQ10" s="10">
        <v>1</v>
      </c>
      <c r="AR10" s="10">
        <v>1</v>
      </c>
      <c r="AS10" s="10">
        <v>1</v>
      </c>
      <c r="AT10" s="10">
        <v>1</v>
      </c>
      <c r="AU10" s="7">
        <f t="shared" si="8"/>
        <v>3</v>
      </c>
      <c r="AV10" s="10">
        <v>1</v>
      </c>
      <c r="AW10" s="10">
        <v>1</v>
      </c>
      <c r="AX10" s="10">
        <v>1</v>
      </c>
      <c r="AY10" s="7">
        <f t="shared" si="4"/>
        <v>0</v>
      </c>
      <c r="AZ10" s="10"/>
      <c r="BA10" s="13">
        <f t="shared" si="9"/>
        <v>5</v>
      </c>
      <c r="BB10" s="10">
        <v>1</v>
      </c>
      <c r="BC10" s="10">
        <v>1</v>
      </c>
      <c r="BD10" s="10">
        <v>1</v>
      </c>
      <c r="BE10" s="10">
        <v>1</v>
      </c>
      <c r="BF10" s="10">
        <v>1</v>
      </c>
      <c r="BG10" s="13">
        <f t="shared" si="5"/>
        <v>3</v>
      </c>
      <c r="BH10" s="10">
        <v>1</v>
      </c>
      <c r="BI10" s="10">
        <v>1</v>
      </c>
      <c r="BJ10" s="10">
        <v>1</v>
      </c>
    </row>
    <row r="11" spans="1:62" s="11" customFormat="1" x14ac:dyDescent="0.3">
      <c r="A11" s="10">
        <f t="shared" si="10"/>
        <v>6</v>
      </c>
      <c r="B11" s="10" t="s">
        <v>8</v>
      </c>
      <c r="C11" s="13">
        <f t="shared" si="1"/>
        <v>28</v>
      </c>
      <c r="D11" s="13">
        <f t="shared" si="6"/>
        <v>3</v>
      </c>
      <c r="E11" s="10">
        <v>1</v>
      </c>
      <c r="F11" s="10">
        <v>1</v>
      </c>
      <c r="G11" s="10">
        <v>1</v>
      </c>
      <c r="H11" s="10"/>
      <c r="I11" s="13">
        <f t="shared" si="7"/>
        <v>11</v>
      </c>
      <c r="J11" s="10">
        <v>1</v>
      </c>
      <c r="K11" s="10"/>
      <c r="L11" s="10">
        <v>1</v>
      </c>
      <c r="M11" s="10">
        <v>1</v>
      </c>
      <c r="N11" s="10">
        <v>1</v>
      </c>
      <c r="O11" s="10">
        <v>1</v>
      </c>
      <c r="P11" s="10"/>
      <c r="Q11" s="10">
        <v>1</v>
      </c>
      <c r="R11" s="10"/>
      <c r="S11" s="10"/>
      <c r="T11" s="10">
        <v>1</v>
      </c>
      <c r="U11" s="10">
        <v>1</v>
      </c>
      <c r="V11" s="10">
        <v>1</v>
      </c>
      <c r="W11" s="10">
        <v>1</v>
      </c>
      <c r="X11" s="10"/>
      <c r="Y11" s="10">
        <v>1</v>
      </c>
      <c r="Z11" s="13">
        <f t="shared" si="2"/>
        <v>9</v>
      </c>
      <c r="AA11" s="10">
        <v>1</v>
      </c>
      <c r="AB11" s="10"/>
      <c r="AC11" s="10">
        <v>1</v>
      </c>
      <c r="AD11" s="10">
        <v>1</v>
      </c>
      <c r="AE11" s="10">
        <v>1</v>
      </c>
      <c r="AF11" s="10">
        <v>1</v>
      </c>
      <c r="AG11" s="10"/>
      <c r="AH11" s="10">
        <v>1</v>
      </c>
      <c r="AI11" s="10">
        <v>1</v>
      </c>
      <c r="AJ11" s="10"/>
      <c r="AK11" s="10"/>
      <c r="AL11" s="10"/>
      <c r="AM11" s="10"/>
      <c r="AN11" s="10">
        <v>1</v>
      </c>
      <c r="AO11" s="10">
        <v>1</v>
      </c>
      <c r="AP11" s="13">
        <f t="shared" si="3"/>
        <v>1</v>
      </c>
      <c r="AQ11" s="10">
        <v>1</v>
      </c>
      <c r="AR11" s="10"/>
      <c r="AS11" s="10"/>
      <c r="AT11" s="10"/>
      <c r="AU11" s="7">
        <f t="shared" si="8"/>
        <v>1</v>
      </c>
      <c r="AV11" s="10"/>
      <c r="AW11" s="10">
        <v>1</v>
      </c>
      <c r="AX11" s="10"/>
      <c r="AY11" s="7">
        <f t="shared" si="4"/>
        <v>0</v>
      </c>
      <c r="AZ11" s="10"/>
      <c r="BA11" s="13">
        <f t="shared" si="9"/>
        <v>1</v>
      </c>
      <c r="BB11" s="10"/>
      <c r="BC11" s="10">
        <v>1</v>
      </c>
      <c r="BD11" s="10"/>
      <c r="BE11" s="10"/>
      <c r="BF11" s="10"/>
      <c r="BG11" s="13">
        <f t="shared" si="5"/>
        <v>2</v>
      </c>
      <c r="BH11" s="10">
        <v>1</v>
      </c>
      <c r="BI11" s="10">
        <v>1</v>
      </c>
      <c r="BJ11" s="10"/>
    </row>
    <row r="12" spans="1:62" s="11" customFormat="1" x14ac:dyDescent="0.3">
      <c r="A12" s="10">
        <f t="shared" si="10"/>
        <v>7</v>
      </c>
      <c r="B12" s="10" t="s">
        <v>42</v>
      </c>
      <c r="C12" s="13">
        <f t="shared" si="1"/>
        <v>36</v>
      </c>
      <c r="D12" s="13">
        <f t="shared" si="6"/>
        <v>4</v>
      </c>
      <c r="E12" s="10">
        <v>1</v>
      </c>
      <c r="F12" s="10">
        <v>1</v>
      </c>
      <c r="G12" s="10">
        <v>1</v>
      </c>
      <c r="H12" s="10">
        <v>1</v>
      </c>
      <c r="I12" s="13">
        <f t="shared" si="7"/>
        <v>7</v>
      </c>
      <c r="J12" s="10">
        <v>1</v>
      </c>
      <c r="K12" s="10">
        <v>1</v>
      </c>
      <c r="L12" s="10"/>
      <c r="M12" s="10"/>
      <c r="N12" s="10"/>
      <c r="O12" s="10">
        <v>1</v>
      </c>
      <c r="P12" s="10">
        <v>1</v>
      </c>
      <c r="Q12" s="10"/>
      <c r="R12" s="10"/>
      <c r="S12" s="10">
        <v>1</v>
      </c>
      <c r="T12" s="10"/>
      <c r="U12" s="10">
        <v>1</v>
      </c>
      <c r="V12" s="10"/>
      <c r="W12" s="10">
        <v>1</v>
      </c>
      <c r="X12" s="10"/>
      <c r="Y12" s="10"/>
      <c r="Z12" s="13">
        <f t="shared" si="2"/>
        <v>12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1</v>
      </c>
      <c r="AJ12" s="10"/>
      <c r="AK12" s="10">
        <v>1</v>
      </c>
      <c r="AL12" s="10">
        <v>1</v>
      </c>
      <c r="AM12" s="10"/>
      <c r="AN12" s="10">
        <v>1</v>
      </c>
      <c r="AO12" s="10"/>
      <c r="AP12" s="13">
        <f t="shared" si="3"/>
        <v>4</v>
      </c>
      <c r="AQ12" s="10">
        <v>1</v>
      </c>
      <c r="AR12" s="10">
        <v>1</v>
      </c>
      <c r="AS12" s="10">
        <v>1</v>
      </c>
      <c r="AT12" s="10">
        <v>1</v>
      </c>
      <c r="AU12" s="7">
        <f t="shared" si="8"/>
        <v>3</v>
      </c>
      <c r="AV12" s="10">
        <v>1</v>
      </c>
      <c r="AW12" s="10">
        <v>1</v>
      </c>
      <c r="AX12" s="10">
        <v>1</v>
      </c>
      <c r="AY12" s="7">
        <f t="shared" si="4"/>
        <v>0</v>
      </c>
      <c r="AZ12" s="10"/>
      <c r="BA12" s="13">
        <f t="shared" si="9"/>
        <v>3</v>
      </c>
      <c r="BB12" s="10"/>
      <c r="BC12" s="10">
        <v>1</v>
      </c>
      <c r="BD12" s="10">
        <v>1</v>
      </c>
      <c r="BE12" s="10">
        <v>1</v>
      </c>
      <c r="BF12" s="10"/>
      <c r="BG12" s="13">
        <f t="shared" si="5"/>
        <v>3</v>
      </c>
      <c r="BH12" s="10">
        <v>1</v>
      </c>
      <c r="BI12" s="10">
        <v>1</v>
      </c>
      <c r="BJ12" s="10">
        <v>1</v>
      </c>
    </row>
    <row r="13" spans="1:62" s="11" customFormat="1" x14ac:dyDescent="0.3">
      <c r="A13" s="10">
        <f t="shared" si="10"/>
        <v>8</v>
      </c>
      <c r="B13" s="10" t="s">
        <v>60</v>
      </c>
      <c r="C13" s="13">
        <f t="shared" si="1"/>
        <v>50</v>
      </c>
      <c r="D13" s="13">
        <f t="shared" si="6"/>
        <v>4</v>
      </c>
      <c r="E13" s="10">
        <v>1</v>
      </c>
      <c r="F13" s="10">
        <v>1</v>
      </c>
      <c r="G13" s="10">
        <v>1</v>
      </c>
      <c r="H13" s="10">
        <v>1</v>
      </c>
      <c r="I13" s="13">
        <f t="shared" si="7"/>
        <v>16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3">
        <f t="shared" si="2"/>
        <v>14</v>
      </c>
      <c r="AA13" s="10"/>
      <c r="AB13" s="10">
        <v>1</v>
      </c>
      <c r="AC13" s="10">
        <v>1</v>
      </c>
      <c r="AD13" s="10">
        <v>1</v>
      </c>
      <c r="AE13" s="10">
        <v>1</v>
      </c>
      <c r="AF13" s="10">
        <v>1</v>
      </c>
      <c r="AG13" s="10">
        <v>1</v>
      </c>
      <c r="AH13" s="10">
        <v>1</v>
      </c>
      <c r="AI13" s="10">
        <v>1</v>
      </c>
      <c r="AJ13" s="10">
        <v>1</v>
      </c>
      <c r="AK13" s="10">
        <v>1</v>
      </c>
      <c r="AL13" s="10">
        <v>1</v>
      </c>
      <c r="AM13" s="10">
        <v>1</v>
      </c>
      <c r="AN13" s="10">
        <v>1</v>
      </c>
      <c r="AO13" s="10">
        <v>1</v>
      </c>
      <c r="AP13" s="13">
        <f t="shared" si="3"/>
        <v>4</v>
      </c>
      <c r="AQ13" s="10">
        <v>1</v>
      </c>
      <c r="AR13" s="10">
        <v>1</v>
      </c>
      <c r="AS13" s="10">
        <v>1</v>
      </c>
      <c r="AT13" s="10">
        <v>1</v>
      </c>
      <c r="AU13" s="7">
        <f t="shared" si="8"/>
        <v>3</v>
      </c>
      <c r="AV13" s="10">
        <v>1</v>
      </c>
      <c r="AW13" s="10">
        <v>1</v>
      </c>
      <c r="AX13" s="10">
        <v>1</v>
      </c>
      <c r="AY13" s="7">
        <f t="shared" si="4"/>
        <v>1</v>
      </c>
      <c r="AZ13" s="10">
        <v>1</v>
      </c>
      <c r="BA13" s="13">
        <f t="shared" si="9"/>
        <v>5</v>
      </c>
      <c r="BB13" s="10">
        <v>1</v>
      </c>
      <c r="BC13" s="10">
        <v>1</v>
      </c>
      <c r="BD13" s="10">
        <v>1</v>
      </c>
      <c r="BE13" s="10">
        <v>1</v>
      </c>
      <c r="BF13" s="10">
        <v>1</v>
      </c>
      <c r="BG13" s="13">
        <f t="shared" si="5"/>
        <v>3</v>
      </c>
      <c r="BH13" s="10">
        <v>1</v>
      </c>
      <c r="BI13" s="10">
        <v>1</v>
      </c>
      <c r="BJ13" s="10">
        <v>1</v>
      </c>
    </row>
    <row r="14" spans="1:62" s="11" customFormat="1" x14ac:dyDescent="0.3">
      <c r="A14" s="10">
        <f t="shared" si="10"/>
        <v>9</v>
      </c>
      <c r="B14" s="10" t="s">
        <v>22</v>
      </c>
      <c r="C14" s="13">
        <f t="shared" si="1"/>
        <v>34</v>
      </c>
      <c r="D14" s="13">
        <f t="shared" si="6"/>
        <v>3</v>
      </c>
      <c r="E14" s="10">
        <v>1</v>
      </c>
      <c r="F14" s="10">
        <v>1</v>
      </c>
      <c r="G14" s="10"/>
      <c r="H14" s="10">
        <v>1</v>
      </c>
      <c r="I14" s="13">
        <f t="shared" si="7"/>
        <v>14</v>
      </c>
      <c r="J14" s="10">
        <v>1</v>
      </c>
      <c r="K14" s="10">
        <v>1</v>
      </c>
      <c r="L14" s="10">
        <v>1</v>
      </c>
      <c r="M14" s="10">
        <v>1</v>
      </c>
      <c r="N14" s="10">
        <v>1</v>
      </c>
      <c r="O14" s="10"/>
      <c r="P14" s="10"/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3">
        <f t="shared" si="2"/>
        <v>12</v>
      </c>
      <c r="AA14" s="10">
        <v>1</v>
      </c>
      <c r="AB14" s="10">
        <v>1</v>
      </c>
      <c r="AC14" s="10">
        <v>1</v>
      </c>
      <c r="AD14" s="10">
        <v>1</v>
      </c>
      <c r="AE14" s="10">
        <v>1</v>
      </c>
      <c r="AF14" s="10"/>
      <c r="AG14" s="10">
        <v>1</v>
      </c>
      <c r="AH14" s="10"/>
      <c r="AI14" s="10">
        <v>1</v>
      </c>
      <c r="AJ14" s="10">
        <v>1</v>
      </c>
      <c r="AK14" s="10">
        <v>1</v>
      </c>
      <c r="AL14" s="10">
        <v>1</v>
      </c>
      <c r="AM14" s="10"/>
      <c r="AN14" s="10">
        <v>1</v>
      </c>
      <c r="AO14" s="10">
        <v>1</v>
      </c>
      <c r="AP14" s="13">
        <f t="shared" si="3"/>
        <v>0</v>
      </c>
      <c r="AQ14" s="10"/>
      <c r="AR14" s="10"/>
      <c r="AS14" s="10"/>
      <c r="AT14" s="10"/>
      <c r="AU14" s="7">
        <f t="shared" si="8"/>
        <v>0</v>
      </c>
      <c r="AV14" s="10"/>
      <c r="AW14" s="10"/>
      <c r="AX14" s="10"/>
      <c r="AY14" s="7">
        <f t="shared" si="4"/>
        <v>0</v>
      </c>
      <c r="AZ14" s="10"/>
      <c r="BA14" s="13">
        <f t="shared" si="9"/>
        <v>3</v>
      </c>
      <c r="BB14" s="10">
        <v>1</v>
      </c>
      <c r="BC14" s="10">
        <v>1</v>
      </c>
      <c r="BD14" s="10"/>
      <c r="BE14" s="10">
        <v>1</v>
      </c>
      <c r="BF14" s="10"/>
      <c r="BG14" s="13">
        <f t="shared" si="5"/>
        <v>2</v>
      </c>
      <c r="BH14" s="10">
        <v>1</v>
      </c>
      <c r="BI14" s="10"/>
      <c r="BJ14" s="10">
        <v>1</v>
      </c>
    </row>
    <row r="15" spans="1:62" s="11" customFormat="1" x14ac:dyDescent="0.3">
      <c r="A15" s="10">
        <f t="shared" si="10"/>
        <v>10</v>
      </c>
      <c r="B15" s="10" t="s">
        <v>61</v>
      </c>
      <c r="C15" s="13">
        <f t="shared" si="1"/>
        <v>23</v>
      </c>
      <c r="D15" s="13">
        <f t="shared" si="6"/>
        <v>2</v>
      </c>
      <c r="E15" s="10">
        <v>1</v>
      </c>
      <c r="F15" s="10">
        <v>1</v>
      </c>
      <c r="G15" s="10"/>
      <c r="H15" s="10"/>
      <c r="I15" s="13">
        <f t="shared" si="7"/>
        <v>5</v>
      </c>
      <c r="J15" s="10">
        <v>1</v>
      </c>
      <c r="K15" s="10">
        <v>1</v>
      </c>
      <c r="L15" s="10">
        <v>1</v>
      </c>
      <c r="M15" s="10">
        <v>1</v>
      </c>
      <c r="N15" s="10"/>
      <c r="O15" s="10">
        <v>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">
        <f t="shared" si="2"/>
        <v>8</v>
      </c>
      <c r="AA15" s="10">
        <v>1</v>
      </c>
      <c r="AB15" s="10">
        <v>1</v>
      </c>
      <c r="AC15" s="10">
        <v>1</v>
      </c>
      <c r="AD15" s="10">
        <v>1</v>
      </c>
      <c r="AE15" s="10">
        <v>1</v>
      </c>
      <c r="AF15" s="10">
        <v>1</v>
      </c>
      <c r="AG15" s="10">
        <v>1</v>
      </c>
      <c r="AH15" s="10"/>
      <c r="AI15" s="10"/>
      <c r="AJ15" s="10"/>
      <c r="AK15" s="10">
        <v>1</v>
      </c>
      <c r="AL15" s="10"/>
      <c r="AM15" s="10"/>
      <c r="AN15" s="10"/>
      <c r="AO15" s="10"/>
      <c r="AP15" s="13">
        <f t="shared" si="3"/>
        <v>2</v>
      </c>
      <c r="AQ15" s="10">
        <v>1</v>
      </c>
      <c r="AR15" s="10">
        <v>1</v>
      </c>
      <c r="AS15" s="10"/>
      <c r="AT15" s="10"/>
      <c r="AU15" s="7">
        <f t="shared" si="8"/>
        <v>1</v>
      </c>
      <c r="AV15" s="10"/>
      <c r="AW15" s="10">
        <v>1</v>
      </c>
      <c r="AX15" s="10"/>
      <c r="AY15" s="7">
        <f t="shared" si="4"/>
        <v>0</v>
      </c>
      <c r="AZ15" s="10"/>
      <c r="BA15" s="13">
        <f t="shared" si="9"/>
        <v>3</v>
      </c>
      <c r="BB15" s="10"/>
      <c r="BC15" s="10">
        <v>1</v>
      </c>
      <c r="BD15" s="10">
        <v>1</v>
      </c>
      <c r="BE15" s="10">
        <v>1</v>
      </c>
      <c r="BF15" s="10"/>
      <c r="BG15" s="13">
        <f t="shared" si="5"/>
        <v>2</v>
      </c>
      <c r="BH15" s="10"/>
      <c r="BI15" s="10">
        <v>1</v>
      </c>
      <c r="BJ15" s="10">
        <v>1</v>
      </c>
    </row>
    <row r="16" spans="1:62" s="11" customFormat="1" x14ac:dyDescent="0.3">
      <c r="A16" s="10">
        <f t="shared" si="10"/>
        <v>11</v>
      </c>
      <c r="B16" s="10" t="s">
        <v>37</v>
      </c>
      <c r="C16" s="13">
        <f t="shared" si="1"/>
        <v>22</v>
      </c>
      <c r="D16" s="13">
        <f t="shared" si="6"/>
        <v>1</v>
      </c>
      <c r="E16" s="10">
        <v>1</v>
      </c>
      <c r="F16" s="10"/>
      <c r="G16" s="10"/>
      <c r="H16" s="10"/>
      <c r="I16" s="13">
        <f t="shared" si="7"/>
        <v>1</v>
      </c>
      <c r="J16" s="10"/>
      <c r="K16" s="10"/>
      <c r="L16" s="10"/>
      <c r="M16" s="10"/>
      <c r="N16" s="10"/>
      <c r="O16" s="10"/>
      <c r="P16" s="10">
        <v>1</v>
      </c>
      <c r="Q16" s="10"/>
      <c r="R16" s="10"/>
      <c r="S16" s="10"/>
      <c r="T16" s="10"/>
      <c r="U16" s="10"/>
      <c r="V16" s="10"/>
      <c r="W16" s="10"/>
      <c r="X16" s="10"/>
      <c r="Y16" s="10"/>
      <c r="Z16" s="13">
        <f t="shared" si="2"/>
        <v>9</v>
      </c>
      <c r="AA16" s="10"/>
      <c r="AB16" s="10">
        <v>1</v>
      </c>
      <c r="AC16" s="10">
        <v>1</v>
      </c>
      <c r="AD16" s="10">
        <v>1</v>
      </c>
      <c r="AE16" s="10">
        <v>1</v>
      </c>
      <c r="AF16" s="10">
        <v>1</v>
      </c>
      <c r="AG16" s="10">
        <v>1</v>
      </c>
      <c r="AH16" s="10">
        <v>1</v>
      </c>
      <c r="AI16" s="10"/>
      <c r="AJ16" s="10">
        <v>1</v>
      </c>
      <c r="AK16" s="10"/>
      <c r="AL16" s="10"/>
      <c r="AM16" s="10">
        <v>1</v>
      </c>
      <c r="AN16" s="10"/>
      <c r="AO16" s="10"/>
      <c r="AP16" s="13">
        <f t="shared" si="3"/>
        <v>2</v>
      </c>
      <c r="AQ16" s="10">
        <v>1</v>
      </c>
      <c r="AR16" s="10">
        <v>1</v>
      </c>
      <c r="AS16" s="10"/>
      <c r="AT16" s="10"/>
      <c r="AU16" s="7">
        <f t="shared" si="8"/>
        <v>2</v>
      </c>
      <c r="AV16" s="10">
        <v>1</v>
      </c>
      <c r="AW16" s="10">
        <v>1</v>
      </c>
      <c r="AX16" s="10"/>
      <c r="AY16" s="7">
        <f t="shared" si="4"/>
        <v>0</v>
      </c>
      <c r="AZ16" s="10"/>
      <c r="BA16" s="13">
        <f t="shared" si="9"/>
        <v>5</v>
      </c>
      <c r="BB16" s="10">
        <v>1</v>
      </c>
      <c r="BC16" s="10">
        <v>1</v>
      </c>
      <c r="BD16" s="10">
        <v>1</v>
      </c>
      <c r="BE16" s="10">
        <v>1</v>
      </c>
      <c r="BF16" s="10">
        <v>1</v>
      </c>
      <c r="BG16" s="13">
        <f t="shared" si="5"/>
        <v>2</v>
      </c>
      <c r="BH16" s="10"/>
      <c r="BI16" s="10">
        <v>1</v>
      </c>
      <c r="BJ16" s="10">
        <v>1</v>
      </c>
    </row>
    <row r="17" spans="1:62" s="11" customFormat="1" x14ac:dyDescent="0.3">
      <c r="A17" s="10">
        <f t="shared" si="10"/>
        <v>12</v>
      </c>
      <c r="B17" s="10" t="s">
        <v>23</v>
      </c>
      <c r="C17" s="13">
        <f t="shared" si="1"/>
        <v>37</v>
      </c>
      <c r="D17" s="13">
        <f t="shared" si="6"/>
        <v>4</v>
      </c>
      <c r="E17" s="10">
        <v>1</v>
      </c>
      <c r="F17" s="10">
        <v>1</v>
      </c>
      <c r="G17" s="10">
        <v>1</v>
      </c>
      <c r="H17" s="10">
        <v>1</v>
      </c>
      <c r="I17" s="13">
        <f t="shared" si="7"/>
        <v>14</v>
      </c>
      <c r="J17" s="10">
        <v>1</v>
      </c>
      <c r="K17" s="10">
        <v>1</v>
      </c>
      <c r="L17" s="10">
        <v>1</v>
      </c>
      <c r="M17" s="10">
        <v>1</v>
      </c>
      <c r="N17" s="10">
        <v>1</v>
      </c>
      <c r="O17" s="10"/>
      <c r="P17" s="10">
        <v>1</v>
      </c>
      <c r="Q17" s="10">
        <v>1</v>
      </c>
      <c r="R17" s="10"/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3">
        <f t="shared" si="2"/>
        <v>9</v>
      </c>
      <c r="AA17" s="10">
        <v>1</v>
      </c>
      <c r="AB17" s="10">
        <v>1</v>
      </c>
      <c r="AC17" s="10">
        <v>1</v>
      </c>
      <c r="AD17" s="10"/>
      <c r="AE17" s="10"/>
      <c r="AF17" s="10"/>
      <c r="AG17" s="10"/>
      <c r="AH17" s="10"/>
      <c r="AI17" s="10">
        <v>1</v>
      </c>
      <c r="AJ17" s="10">
        <v>1</v>
      </c>
      <c r="AK17" s="10"/>
      <c r="AL17" s="10">
        <v>1</v>
      </c>
      <c r="AM17" s="10">
        <v>1</v>
      </c>
      <c r="AN17" s="10">
        <v>1</v>
      </c>
      <c r="AO17" s="10">
        <v>1</v>
      </c>
      <c r="AP17" s="13">
        <f t="shared" si="3"/>
        <v>2</v>
      </c>
      <c r="AQ17" s="10"/>
      <c r="AR17" s="10">
        <v>1</v>
      </c>
      <c r="AS17" s="10">
        <v>1</v>
      </c>
      <c r="AT17" s="10"/>
      <c r="AU17" s="7">
        <f t="shared" si="8"/>
        <v>2</v>
      </c>
      <c r="AV17" s="10">
        <v>1</v>
      </c>
      <c r="AW17" s="10"/>
      <c r="AX17" s="10">
        <v>1</v>
      </c>
      <c r="AY17" s="7">
        <f t="shared" si="4"/>
        <v>0</v>
      </c>
      <c r="AZ17" s="10"/>
      <c r="BA17" s="13">
        <f t="shared" si="9"/>
        <v>5</v>
      </c>
      <c r="BB17" s="10">
        <v>1</v>
      </c>
      <c r="BC17" s="10">
        <v>1</v>
      </c>
      <c r="BD17" s="10">
        <v>1</v>
      </c>
      <c r="BE17" s="10">
        <v>1</v>
      </c>
      <c r="BF17" s="10">
        <v>1</v>
      </c>
      <c r="BG17" s="13">
        <f t="shared" si="5"/>
        <v>1</v>
      </c>
      <c r="BH17" s="10"/>
      <c r="BI17" s="10">
        <v>1</v>
      </c>
      <c r="BJ17" s="10"/>
    </row>
    <row r="18" spans="1:62" s="11" customFormat="1" x14ac:dyDescent="0.3">
      <c r="A18" s="10">
        <f t="shared" si="10"/>
        <v>13</v>
      </c>
      <c r="B18" s="10" t="s">
        <v>13</v>
      </c>
      <c r="C18" s="13">
        <f t="shared" si="1"/>
        <v>35</v>
      </c>
      <c r="D18" s="13">
        <f t="shared" si="6"/>
        <v>3</v>
      </c>
      <c r="E18" s="10">
        <v>1</v>
      </c>
      <c r="F18" s="10">
        <v>1</v>
      </c>
      <c r="G18" s="10"/>
      <c r="H18" s="10">
        <v>1</v>
      </c>
      <c r="I18" s="13">
        <f t="shared" si="7"/>
        <v>16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3">
        <f t="shared" si="2"/>
        <v>7</v>
      </c>
      <c r="AA18" s="10"/>
      <c r="AB18" s="10">
        <v>1</v>
      </c>
      <c r="AC18" s="10"/>
      <c r="AD18" s="10">
        <v>1</v>
      </c>
      <c r="AE18" s="10">
        <v>1</v>
      </c>
      <c r="AF18" s="10">
        <v>1</v>
      </c>
      <c r="AG18" s="10">
        <v>1</v>
      </c>
      <c r="AH18" s="10"/>
      <c r="AI18" s="10">
        <v>1</v>
      </c>
      <c r="AJ18" s="10"/>
      <c r="AK18" s="10">
        <v>1</v>
      </c>
      <c r="AL18" s="10"/>
      <c r="AM18" s="10"/>
      <c r="AN18" s="10"/>
      <c r="AO18" s="10"/>
      <c r="AP18" s="13">
        <f t="shared" si="3"/>
        <v>1</v>
      </c>
      <c r="AQ18" s="10"/>
      <c r="AR18" s="10">
        <v>1</v>
      </c>
      <c r="AS18" s="10"/>
      <c r="AT18" s="10"/>
      <c r="AU18" s="7">
        <f t="shared" si="8"/>
        <v>0</v>
      </c>
      <c r="AV18" s="10"/>
      <c r="AW18" s="10"/>
      <c r="AX18" s="10"/>
      <c r="AY18" s="7">
        <f t="shared" si="4"/>
        <v>0</v>
      </c>
      <c r="AZ18" s="10"/>
      <c r="BA18" s="13">
        <f t="shared" si="9"/>
        <v>5</v>
      </c>
      <c r="BB18" s="10">
        <v>1</v>
      </c>
      <c r="BC18" s="10">
        <v>1</v>
      </c>
      <c r="BD18" s="10">
        <v>1</v>
      </c>
      <c r="BE18" s="10">
        <v>1</v>
      </c>
      <c r="BF18" s="10">
        <v>1</v>
      </c>
      <c r="BG18" s="13">
        <f t="shared" si="5"/>
        <v>3</v>
      </c>
      <c r="BH18" s="10">
        <v>1</v>
      </c>
      <c r="BI18" s="10">
        <v>1</v>
      </c>
      <c r="BJ18" s="10">
        <v>1</v>
      </c>
    </row>
    <row r="19" spans="1:62" s="11" customFormat="1" x14ac:dyDescent="0.3">
      <c r="A19" s="10">
        <f t="shared" si="10"/>
        <v>14</v>
      </c>
      <c r="B19" s="10" t="s">
        <v>78</v>
      </c>
      <c r="C19" s="13">
        <f t="shared" si="1"/>
        <v>5</v>
      </c>
      <c r="D19" s="13">
        <f t="shared" si="6"/>
        <v>1</v>
      </c>
      <c r="E19" s="10">
        <v>1</v>
      </c>
      <c r="F19" s="10"/>
      <c r="G19" s="10"/>
      <c r="H19" s="10"/>
      <c r="I19" s="13">
        <f t="shared" si="7"/>
        <v>2</v>
      </c>
      <c r="J19" s="10">
        <v>1</v>
      </c>
      <c r="K19" s="10"/>
      <c r="L19" s="10"/>
      <c r="M19" s="10"/>
      <c r="N19" s="10"/>
      <c r="O19" s="10"/>
      <c r="P19" s="10"/>
      <c r="Q19" s="10"/>
      <c r="R19" s="10"/>
      <c r="S19" s="10">
        <v>1</v>
      </c>
      <c r="T19" s="10"/>
      <c r="U19" s="10"/>
      <c r="V19" s="10"/>
      <c r="W19" s="10"/>
      <c r="X19" s="10"/>
      <c r="Y19" s="10"/>
      <c r="Z19" s="13">
        <f t="shared" si="2"/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3">
        <f t="shared" si="3"/>
        <v>0</v>
      </c>
      <c r="AQ19" s="10"/>
      <c r="AR19" s="10"/>
      <c r="AS19" s="10"/>
      <c r="AT19" s="10"/>
      <c r="AU19" s="7">
        <f t="shared" si="8"/>
        <v>0</v>
      </c>
      <c r="AV19" s="10"/>
      <c r="AW19" s="10"/>
      <c r="AX19" s="10"/>
      <c r="AY19" s="7">
        <f t="shared" si="4"/>
        <v>0</v>
      </c>
      <c r="AZ19" s="10"/>
      <c r="BA19" s="13">
        <f t="shared" si="9"/>
        <v>0</v>
      </c>
      <c r="BB19" s="10"/>
      <c r="BC19" s="10"/>
      <c r="BD19" s="10"/>
      <c r="BE19" s="10"/>
      <c r="BF19" s="10"/>
      <c r="BG19" s="13">
        <f t="shared" si="5"/>
        <v>2</v>
      </c>
      <c r="BH19" s="10"/>
      <c r="BI19" s="10">
        <v>1</v>
      </c>
      <c r="BJ19" s="10">
        <v>1</v>
      </c>
    </row>
    <row r="20" spans="1:62" s="11" customFormat="1" x14ac:dyDescent="0.3">
      <c r="A20" s="10">
        <f t="shared" si="10"/>
        <v>15</v>
      </c>
      <c r="B20" s="10" t="s">
        <v>66</v>
      </c>
      <c r="C20" s="13">
        <f t="shared" si="1"/>
        <v>11</v>
      </c>
      <c r="D20" s="13">
        <f t="shared" si="6"/>
        <v>2</v>
      </c>
      <c r="E20" s="10">
        <v>1</v>
      </c>
      <c r="F20" s="10"/>
      <c r="G20" s="10"/>
      <c r="H20" s="10">
        <v>1</v>
      </c>
      <c r="I20" s="13">
        <f t="shared" si="7"/>
        <v>2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v>1</v>
      </c>
      <c r="U20" s="10">
        <v>1</v>
      </c>
      <c r="V20" s="10"/>
      <c r="W20" s="10"/>
      <c r="X20" s="10"/>
      <c r="Y20" s="10"/>
      <c r="Z20" s="13">
        <f t="shared" si="2"/>
        <v>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3">
        <f t="shared" si="3"/>
        <v>3</v>
      </c>
      <c r="AQ20" s="10">
        <v>1</v>
      </c>
      <c r="AR20" s="10"/>
      <c r="AS20" s="10">
        <v>1</v>
      </c>
      <c r="AT20" s="10">
        <v>1</v>
      </c>
      <c r="AU20" s="7">
        <f t="shared" si="8"/>
        <v>1</v>
      </c>
      <c r="AV20" s="10"/>
      <c r="AW20" s="10"/>
      <c r="AX20" s="10">
        <v>1</v>
      </c>
      <c r="AY20" s="7">
        <f t="shared" si="4"/>
        <v>0</v>
      </c>
      <c r="AZ20" s="10"/>
      <c r="BA20" s="13">
        <f t="shared" si="9"/>
        <v>2</v>
      </c>
      <c r="BB20" s="10"/>
      <c r="BC20" s="10">
        <v>1</v>
      </c>
      <c r="BD20" s="10"/>
      <c r="BE20" s="10">
        <v>1</v>
      </c>
      <c r="BF20" s="10"/>
      <c r="BG20" s="13">
        <f t="shared" si="5"/>
        <v>1</v>
      </c>
      <c r="BH20" s="10"/>
      <c r="BI20" s="10"/>
      <c r="BJ20" s="10">
        <v>1</v>
      </c>
    </row>
    <row r="21" spans="1:62" s="11" customFormat="1" x14ac:dyDescent="0.3">
      <c r="A21" s="10">
        <f t="shared" si="10"/>
        <v>16</v>
      </c>
      <c r="B21" s="10" t="s">
        <v>2</v>
      </c>
      <c r="C21" s="13">
        <f t="shared" si="1"/>
        <v>6</v>
      </c>
      <c r="D21" s="13">
        <f t="shared" si="6"/>
        <v>1</v>
      </c>
      <c r="E21" s="36">
        <v>1</v>
      </c>
      <c r="F21" s="10"/>
      <c r="G21" s="10"/>
      <c r="H21" s="10"/>
      <c r="I21" s="13">
        <f t="shared" si="7"/>
        <v>1</v>
      </c>
      <c r="J21" s="36">
        <v>1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3">
        <f t="shared" si="2"/>
        <v>2</v>
      </c>
      <c r="AA21" s="10"/>
      <c r="AB21" s="36">
        <v>1</v>
      </c>
      <c r="AC21" s="10"/>
      <c r="AD21" s="10"/>
      <c r="AE21" s="10"/>
      <c r="AF21" s="10"/>
      <c r="AG21" s="10"/>
      <c r="AH21" s="36">
        <v>1</v>
      </c>
      <c r="AI21" s="10"/>
      <c r="AJ21" s="10"/>
      <c r="AK21" s="10"/>
      <c r="AL21" s="10"/>
      <c r="AM21" s="10"/>
      <c r="AN21" s="10"/>
      <c r="AO21" s="10"/>
      <c r="AP21" s="13">
        <f t="shared" si="3"/>
        <v>0</v>
      </c>
      <c r="AQ21" s="10"/>
      <c r="AR21" s="10"/>
      <c r="AS21" s="10"/>
      <c r="AT21" s="10"/>
      <c r="AU21" s="7">
        <f t="shared" si="8"/>
        <v>0</v>
      </c>
      <c r="AV21" s="10"/>
      <c r="AW21" s="10"/>
      <c r="AX21" s="10"/>
      <c r="AY21" s="7">
        <f t="shared" si="4"/>
        <v>0</v>
      </c>
      <c r="AZ21" s="10"/>
      <c r="BA21" s="13">
        <f t="shared" si="9"/>
        <v>0</v>
      </c>
      <c r="BB21" s="10"/>
      <c r="BC21" s="10"/>
      <c r="BD21" s="10"/>
      <c r="BE21" s="10"/>
      <c r="BF21" s="10"/>
      <c r="BG21" s="13">
        <f t="shared" si="5"/>
        <v>2</v>
      </c>
      <c r="BH21" s="10">
        <v>1</v>
      </c>
      <c r="BI21" s="10">
        <v>1</v>
      </c>
      <c r="BJ21" s="10"/>
    </row>
    <row r="22" spans="1:62" s="11" customFormat="1" x14ac:dyDescent="0.3">
      <c r="A22" s="10">
        <f t="shared" si="10"/>
        <v>17</v>
      </c>
      <c r="B22" s="10" t="s">
        <v>11</v>
      </c>
      <c r="C22" s="13">
        <f t="shared" si="1"/>
        <v>15</v>
      </c>
      <c r="D22" s="13">
        <f t="shared" si="6"/>
        <v>2</v>
      </c>
      <c r="E22" s="10">
        <v>1</v>
      </c>
      <c r="F22" s="10"/>
      <c r="G22" s="10"/>
      <c r="H22" s="10">
        <v>1</v>
      </c>
      <c r="I22" s="13">
        <f t="shared" si="7"/>
        <v>4</v>
      </c>
      <c r="J22" s="10"/>
      <c r="K22" s="10">
        <v>1</v>
      </c>
      <c r="L22" s="10">
        <v>1</v>
      </c>
      <c r="M22" s="10">
        <v>1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>
        <v>1</v>
      </c>
      <c r="Y22" s="10"/>
      <c r="Z22" s="13">
        <f t="shared" si="2"/>
        <v>3</v>
      </c>
      <c r="AA22" s="10"/>
      <c r="AB22" s="10">
        <v>1</v>
      </c>
      <c r="AC22" s="10"/>
      <c r="AD22" s="10"/>
      <c r="AE22" s="10"/>
      <c r="AF22" s="10"/>
      <c r="AG22" s="10">
        <v>1</v>
      </c>
      <c r="AH22" s="10"/>
      <c r="AI22" s="10"/>
      <c r="AJ22" s="10">
        <v>1</v>
      </c>
      <c r="AK22" s="10"/>
      <c r="AL22" s="10"/>
      <c r="AM22" s="10"/>
      <c r="AN22" s="10"/>
      <c r="AO22" s="10"/>
      <c r="AP22" s="13">
        <f t="shared" si="3"/>
        <v>2</v>
      </c>
      <c r="AQ22" s="10">
        <v>1</v>
      </c>
      <c r="AR22" s="10">
        <v>1</v>
      </c>
      <c r="AS22" s="10"/>
      <c r="AT22" s="10"/>
      <c r="AU22" s="7">
        <f t="shared" si="8"/>
        <v>0</v>
      </c>
      <c r="AV22" s="10"/>
      <c r="AW22" s="10"/>
      <c r="AX22" s="10"/>
      <c r="AY22" s="7">
        <f t="shared" si="4"/>
        <v>0</v>
      </c>
      <c r="AZ22" s="10"/>
      <c r="BA22" s="13">
        <f t="shared" si="9"/>
        <v>2</v>
      </c>
      <c r="BB22" s="10"/>
      <c r="BC22" s="10">
        <v>1</v>
      </c>
      <c r="BD22" s="10">
        <v>1</v>
      </c>
      <c r="BE22" s="10"/>
      <c r="BF22" s="10"/>
      <c r="BG22" s="13">
        <f t="shared" si="5"/>
        <v>2</v>
      </c>
      <c r="BH22" s="10">
        <v>1</v>
      </c>
      <c r="BI22" s="10">
        <v>1</v>
      </c>
      <c r="BJ22" s="10"/>
    </row>
    <row r="23" spans="1:62" s="11" customFormat="1" x14ac:dyDescent="0.3">
      <c r="A23" s="10">
        <f t="shared" si="10"/>
        <v>18</v>
      </c>
      <c r="B23" s="10" t="s">
        <v>26</v>
      </c>
      <c r="C23" s="13">
        <f t="shared" si="1"/>
        <v>36</v>
      </c>
      <c r="D23" s="13">
        <f t="shared" si="6"/>
        <v>4</v>
      </c>
      <c r="E23" s="10">
        <v>1</v>
      </c>
      <c r="F23" s="10">
        <v>1</v>
      </c>
      <c r="G23" s="10">
        <v>1</v>
      </c>
      <c r="H23" s="10">
        <v>1</v>
      </c>
      <c r="I23" s="13">
        <f t="shared" si="7"/>
        <v>12</v>
      </c>
      <c r="J23" s="10">
        <v>1</v>
      </c>
      <c r="K23" s="10">
        <v>1</v>
      </c>
      <c r="L23" s="10">
        <v>1</v>
      </c>
      <c r="M23" s="10">
        <v>1</v>
      </c>
      <c r="N23" s="10">
        <v>1</v>
      </c>
      <c r="O23" s="10">
        <v>1</v>
      </c>
      <c r="P23" s="10">
        <v>1</v>
      </c>
      <c r="Q23" s="10">
        <v>1</v>
      </c>
      <c r="R23" s="10">
        <v>1</v>
      </c>
      <c r="S23" s="10">
        <v>1</v>
      </c>
      <c r="T23" s="10"/>
      <c r="U23" s="10">
        <v>1</v>
      </c>
      <c r="V23" s="10">
        <v>1</v>
      </c>
      <c r="W23" s="10"/>
      <c r="X23" s="10"/>
      <c r="Y23" s="10"/>
      <c r="Z23" s="13">
        <f t="shared" si="2"/>
        <v>12</v>
      </c>
      <c r="AA23" s="10">
        <v>1</v>
      </c>
      <c r="AB23" s="10">
        <v>1</v>
      </c>
      <c r="AC23" s="10"/>
      <c r="AD23" s="10">
        <v>1</v>
      </c>
      <c r="AE23" s="10">
        <v>1</v>
      </c>
      <c r="AF23" s="10">
        <v>1</v>
      </c>
      <c r="AG23" s="10">
        <v>1</v>
      </c>
      <c r="AH23" s="10"/>
      <c r="AI23" s="10">
        <v>1</v>
      </c>
      <c r="AJ23" s="10">
        <v>1</v>
      </c>
      <c r="AK23" s="10">
        <v>1</v>
      </c>
      <c r="AL23" s="10">
        <v>1</v>
      </c>
      <c r="AM23" s="10"/>
      <c r="AN23" s="10">
        <v>1</v>
      </c>
      <c r="AO23" s="10">
        <v>1</v>
      </c>
      <c r="AP23" s="13">
        <f t="shared" si="3"/>
        <v>2</v>
      </c>
      <c r="AQ23" s="10">
        <v>1</v>
      </c>
      <c r="AR23" s="10">
        <v>1</v>
      </c>
      <c r="AS23" s="10"/>
      <c r="AT23" s="10"/>
      <c r="AU23" s="7">
        <f t="shared" si="8"/>
        <v>0</v>
      </c>
      <c r="AV23" s="10"/>
      <c r="AW23" s="10"/>
      <c r="AX23" s="10"/>
      <c r="AY23" s="7">
        <f t="shared" si="4"/>
        <v>0</v>
      </c>
      <c r="AZ23" s="10"/>
      <c r="BA23" s="13">
        <f t="shared" si="9"/>
        <v>3</v>
      </c>
      <c r="BB23" s="10"/>
      <c r="BC23" s="10">
        <v>1</v>
      </c>
      <c r="BD23" s="10">
        <v>1</v>
      </c>
      <c r="BE23" s="10"/>
      <c r="BF23" s="10">
        <v>1</v>
      </c>
      <c r="BG23" s="13">
        <f t="shared" si="5"/>
        <v>3</v>
      </c>
      <c r="BH23" s="10">
        <v>1</v>
      </c>
      <c r="BI23" s="10">
        <v>1</v>
      </c>
      <c r="BJ23" s="10">
        <v>1</v>
      </c>
    </row>
    <row r="24" spans="1:62" s="11" customFormat="1" x14ac:dyDescent="0.3">
      <c r="A24" s="10">
        <f t="shared" si="10"/>
        <v>19</v>
      </c>
      <c r="B24" s="10" t="s">
        <v>33</v>
      </c>
      <c r="C24" s="13">
        <f t="shared" si="1"/>
        <v>11</v>
      </c>
      <c r="D24" s="13">
        <f t="shared" si="6"/>
        <v>2</v>
      </c>
      <c r="E24" s="10">
        <v>1</v>
      </c>
      <c r="F24" s="10">
        <v>1</v>
      </c>
      <c r="G24" s="10"/>
      <c r="H24" s="10"/>
      <c r="I24" s="13">
        <f t="shared" si="7"/>
        <v>3</v>
      </c>
      <c r="J24" s="10">
        <v>1</v>
      </c>
      <c r="K24" s="10"/>
      <c r="L24" s="10"/>
      <c r="M24" s="10"/>
      <c r="N24" s="10"/>
      <c r="O24" s="10"/>
      <c r="P24" s="10">
        <v>1</v>
      </c>
      <c r="Q24" s="10"/>
      <c r="R24" s="10">
        <v>1</v>
      </c>
      <c r="S24" s="10"/>
      <c r="T24" s="10"/>
      <c r="U24" s="10"/>
      <c r="V24" s="10"/>
      <c r="W24" s="10"/>
      <c r="X24" s="10"/>
      <c r="Y24" s="10"/>
      <c r="Z24" s="13">
        <f t="shared" si="2"/>
        <v>1</v>
      </c>
      <c r="AA24" s="10"/>
      <c r="AB24" s="10">
        <v>1</v>
      </c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3">
        <f t="shared" si="3"/>
        <v>2</v>
      </c>
      <c r="AQ24" s="10"/>
      <c r="AR24" s="10">
        <v>1</v>
      </c>
      <c r="AS24" s="10">
        <v>1</v>
      </c>
      <c r="AT24" s="10"/>
      <c r="AU24" s="7">
        <f t="shared" si="8"/>
        <v>2</v>
      </c>
      <c r="AV24" s="10">
        <v>1</v>
      </c>
      <c r="AW24" s="10">
        <v>1</v>
      </c>
      <c r="AX24" s="10"/>
      <c r="AY24" s="7">
        <f t="shared" si="4"/>
        <v>0</v>
      </c>
      <c r="AZ24" s="10"/>
      <c r="BA24" s="13">
        <f t="shared" si="9"/>
        <v>1</v>
      </c>
      <c r="BB24" s="10"/>
      <c r="BC24" s="10">
        <v>1</v>
      </c>
      <c r="BD24" s="10"/>
      <c r="BE24" s="10"/>
      <c r="BF24" s="10"/>
      <c r="BG24" s="13">
        <f t="shared" si="5"/>
        <v>0</v>
      </c>
      <c r="BH24" s="10"/>
      <c r="BI24" s="10"/>
      <c r="BJ24" s="10"/>
    </row>
    <row r="25" spans="1:62" s="11" customFormat="1" x14ac:dyDescent="0.3">
      <c r="A25" s="10">
        <f t="shared" si="10"/>
        <v>20</v>
      </c>
      <c r="B25" s="10" t="s">
        <v>20</v>
      </c>
      <c r="C25" s="13">
        <f t="shared" si="1"/>
        <v>51</v>
      </c>
      <c r="D25" s="13">
        <f t="shared" si="6"/>
        <v>4</v>
      </c>
      <c r="E25" s="10">
        <v>1</v>
      </c>
      <c r="F25" s="10">
        <v>1</v>
      </c>
      <c r="G25" s="10">
        <v>1</v>
      </c>
      <c r="H25" s="10">
        <v>1</v>
      </c>
      <c r="I25" s="13">
        <f t="shared" si="7"/>
        <v>16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0">
        <v>1</v>
      </c>
      <c r="P25" s="10">
        <v>1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3">
        <f t="shared" si="2"/>
        <v>15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v>1</v>
      </c>
      <c r="AK25" s="10">
        <v>1</v>
      </c>
      <c r="AL25" s="10">
        <v>1</v>
      </c>
      <c r="AM25" s="10">
        <v>1</v>
      </c>
      <c r="AN25" s="10">
        <v>1</v>
      </c>
      <c r="AO25" s="10">
        <v>1</v>
      </c>
      <c r="AP25" s="13">
        <f t="shared" si="3"/>
        <v>4</v>
      </c>
      <c r="AQ25" s="10">
        <v>1</v>
      </c>
      <c r="AR25" s="10">
        <v>1</v>
      </c>
      <c r="AS25" s="10">
        <v>1</v>
      </c>
      <c r="AT25" s="10">
        <v>1</v>
      </c>
      <c r="AU25" s="7">
        <f t="shared" si="8"/>
        <v>3</v>
      </c>
      <c r="AV25" s="10">
        <v>1</v>
      </c>
      <c r="AW25" s="10">
        <v>1</v>
      </c>
      <c r="AX25" s="10">
        <v>1</v>
      </c>
      <c r="AY25" s="7">
        <f t="shared" si="4"/>
        <v>1</v>
      </c>
      <c r="AZ25" s="10">
        <v>1</v>
      </c>
      <c r="BA25" s="13">
        <f t="shared" si="9"/>
        <v>5</v>
      </c>
      <c r="BB25" s="10">
        <v>1</v>
      </c>
      <c r="BC25" s="10">
        <v>1</v>
      </c>
      <c r="BD25" s="10">
        <v>1</v>
      </c>
      <c r="BE25" s="10">
        <v>1</v>
      </c>
      <c r="BF25" s="10">
        <v>1</v>
      </c>
      <c r="BG25" s="13">
        <f t="shared" si="5"/>
        <v>3</v>
      </c>
      <c r="BH25" s="10">
        <v>1</v>
      </c>
      <c r="BI25" s="10">
        <v>1</v>
      </c>
      <c r="BJ25" s="10">
        <v>1</v>
      </c>
    </row>
    <row r="26" spans="1:62" s="11" customFormat="1" x14ac:dyDescent="0.3">
      <c r="A26" s="10">
        <f t="shared" si="10"/>
        <v>21</v>
      </c>
      <c r="B26" s="10" t="s">
        <v>150</v>
      </c>
      <c r="C26" s="13">
        <f t="shared" si="1"/>
        <v>1</v>
      </c>
      <c r="D26" s="13">
        <f t="shared" si="6"/>
        <v>1</v>
      </c>
      <c r="E26" s="10">
        <v>1</v>
      </c>
      <c r="F26" s="10"/>
      <c r="G26" s="10"/>
      <c r="H26" s="10"/>
      <c r="I26" s="13">
        <f t="shared" si="7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3">
        <f t="shared" si="2"/>
        <v>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3">
        <f t="shared" si="3"/>
        <v>0</v>
      </c>
      <c r="AQ26" s="10"/>
      <c r="AR26" s="10"/>
      <c r="AS26" s="10"/>
      <c r="AT26" s="10"/>
      <c r="AU26" s="7">
        <f t="shared" si="8"/>
        <v>0</v>
      </c>
      <c r="AV26" s="10"/>
      <c r="AW26" s="10"/>
      <c r="AX26" s="10"/>
      <c r="AY26" s="7">
        <f t="shared" si="4"/>
        <v>0</v>
      </c>
      <c r="AZ26" s="10"/>
      <c r="BA26" s="13">
        <f t="shared" si="9"/>
        <v>0</v>
      </c>
      <c r="BB26" s="10"/>
      <c r="BC26" s="10"/>
      <c r="BD26" s="10"/>
      <c r="BE26" s="10"/>
      <c r="BF26" s="10"/>
      <c r="BG26" s="13">
        <f t="shared" si="5"/>
        <v>0</v>
      </c>
      <c r="BH26" s="10"/>
      <c r="BI26" s="10"/>
      <c r="BJ26" s="10"/>
    </row>
    <row r="27" spans="1:62" s="11" customFormat="1" x14ac:dyDescent="0.3">
      <c r="A27" s="10">
        <f t="shared" si="10"/>
        <v>22</v>
      </c>
      <c r="B27" s="10" t="s">
        <v>24</v>
      </c>
      <c r="C27" s="13">
        <f t="shared" si="1"/>
        <v>15</v>
      </c>
      <c r="D27" s="13">
        <f t="shared" si="6"/>
        <v>3</v>
      </c>
      <c r="E27" s="10">
        <v>1</v>
      </c>
      <c r="F27" s="10">
        <v>1</v>
      </c>
      <c r="G27" s="10"/>
      <c r="H27" s="10">
        <v>1</v>
      </c>
      <c r="I27" s="13">
        <f t="shared" si="7"/>
        <v>12</v>
      </c>
      <c r="J27" s="10">
        <v>1</v>
      </c>
      <c r="K27" s="10">
        <v>1</v>
      </c>
      <c r="L27" s="10">
        <v>1</v>
      </c>
      <c r="M27" s="10">
        <v>1</v>
      </c>
      <c r="N27" s="10">
        <v>1</v>
      </c>
      <c r="O27" s="10">
        <v>1</v>
      </c>
      <c r="P27" s="10"/>
      <c r="Q27" s="10">
        <v>1</v>
      </c>
      <c r="R27" s="10"/>
      <c r="S27" s="10">
        <v>1</v>
      </c>
      <c r="T27" s="10">
        <v>1</v>
      </c>
      <c r="U27" s="10">
        <v>1</v>
      </c>
      <c r="V27" s="10"/>
      <c r="W27" s="10"/>
      <c r="X27" s="10">
        <v>1</v>
      </c>
      <c r="Y27" s="10">
        <v>1</v>
      </c>
      <c r="Z27" s="13">
        <f t="shared" si="2"/>
        <v>0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3">
        <f t="shared" si="3"/>
        <v>0</v>
      </c>
      <c r="AQ27" s="10"/>
      <c r="AR27" s="10"/>
      <c r="AS27" s="10"/>
      <c r="AT27" s="10"/>
      <c r="AU27" s="7">
        <f t="shared" si="8"/>
        <v>0</v>
      </c>
      <c r="AV27" s="10"/>
      <c r="AW27" s="10"/>
      <c r="AX27" s="10"/>
      <c r="AY27" s="7">
        <f t="shared" si="4"/>
        <v>0</v>
      </c>
      <c r="AZ27" s="10"/>
      <c r="BA27" s="13">
        <f t="shared" si="9"/>
        <v>0</v>
      </c>
      <c r="BB27" s="10"/>
      <c r="BC27" s="10"/>
      <c r="BD27" s="10"/>
      <c r="BE27" s="10"/>
      <c r="BF27" s="10"/>
      <c r="BG27" s="13">
        <f t="shared" si="5"/>
        <v>0</v>
      </c>
      <c r="BH27" s="10"/>
      <c r="BI27" s="10"/>
      <c r="BJ27" s="10"/>
    </row>
    <row r="28" spans="1:62" s="11" customFormat="1" x14ac:dyDescent="0.3">
      <c r="A28" s="10">
        <f t="shared" si="10"/>
        <v>23</v>
      </c>
      <c r="B28" s="10" t="s">
        <v>5</v>
      </c>
      <c r="C28" s="13">
        <f t="shared" si="1"/>
        <v>50</v>
      </c>
      <c r="D28" s="13">
        <f t="shared" si="6"/>
        <v>4</v>
      </c>
      <c r="E28" s="10">
        <v>1</v>
      </c>
      <c r="F28" s="10">
        <v>1</v>
      </c>
      <c r="G28" s="10">
        <v>1</v>
      </c>
      <c r="H28" s="10">
        <v>1</v>
      </c>
      <c r="I28" s="13">
        <f t="shared" si="7"/>
        <v>15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1</v>
      </c>
      <c r="S28" s="10">
        <v>1</v>
      </c>
      <c r="T28" s="10">
        <v>1</v>
      </c>
      <c r="U28" s="10"/>
      <c r="V28" s="10">
        <v>1</v>
      </c>
      <c r="W28" s="10">
        <v>1</v>
      </c>
      <c r="X28" s="10">
        <v>1</v>
      </c>
      <c r="Y28" s="10">
        <v>1</v>
      </c>
      <c r="Z28" s="13">
        <f t="shared" si="2"/>
        <v>15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1</v>
      </c>
      <c r="AJ28" s="10">
        <v>1</v>
      </c>
      <c r="AK28" s="10">
        <v>1</v>
      </c>
      <c r="AL28" s="10">
        <v>1</v>
      </c>
      <c r="AM28" s="10">
        <v>1</v>
      </c>
      <c r="AN28" s="10">
        <v>1</v>
      </c>
      <c r="AO28" s="10">
        <v>1</v>
      </c>
      <c r="AP28" s="13">
        <f t="shared" si="3"/>
        <v>4</v>
      </c>
      <c r="AQ28" s="10">
        <v>1</v>
      </c>
      <c r="AR28" s="10">
        <v>1</v>
      </c>
      <c r="AS28" s="10">
        <v>1</v>
      </c>
      <c r="AT28" s="10">
        <v>1</v>
      </c>
      <c r="AU28" s="7">
        <f t="shared" si="8"/>
        <v>3</v>
      </c>
      <c r="AV28" s="10">
        <v>1</v>
      </c>
      <c r="AW28" s="10">
        <v>1</v>
      </c>
      <c r="AX28" s="10">
        <v>1</v>
      </c>
      <c r="AY28" s="7">
        <f t="shared" si="4"/>
        <v>1</v>
      </c>
      <c r="AZ28" s="10">
        <v>1</v>
      </c>
      <c r="BA28" s="13">
        <f t="shared" si="9"/>
        <v>5</v>
      </c>
      <c r="BB28" s="10">
        <v>1</v>
      </c>
      <c r="BC28" s="10">
        <v>1</v>
      </c>
      <c r="BD28" s="10">
        <v>1</v>
      </c>
      <c r="BE28" s="10">
        <v>1</v>
      </c>
      <c r="BF28" s="10">
        <v>1</v>
      </c>
      <c r="BG28" s="13">
        <f t="shared" si="5"/>
        <v>3</v>
      </c>
      <c r="BH28" s="10">
        <v>1</v>
      </c>
      <c r="BI28" s="10">
        <v>1</v>
      </c>
      <c r="BJ28" s="10">
        <v>1</v>
      </c>
    </row>
    <row r="29" spans="1:62" s="11" customFormat="1" x14ac:dyDescent="0.3">
      <c r="A29" s="10">
        <f t="shared" si="10"/>
        <v>24</v>
      </c>
      <c r="B29" s="10" t="s">
        <v>151</v>
      </c>
      <c r="C29" s="13">
        <f t="shared" si="1"/>
        <v>30</v>
      </c>
      <c r="D29" s="13">
        <f t="shared" si="6"/>
        <v>2</v>
      </c>
      <c r="E29" s="10">
        <v>1</v>
      </c>
      <c r="F29" s="10">
        <v>1</v>
      </c>
      <c r="G29" s="10"/>
      <c r="H29" s="10"/>
      <c r="I29" s="13">
        <f t="shared" si="7"/>
        <v>4</v>
      </c>
      <c r="J29" s="10"/>
      <c r="K29" s="10"/>
      <c r="L29" s="10">
        <v>1</v>
      </c>
      <c r="M29" s="10">
        <v>1</v>
      </c>
      <c r="N29" s="10"/>
      <c r="O29" s="10"/>
      <c r="P29" s="10"/>
      <c r="Q29" s="10"/>
      <c r="R29" s="10">
        <v>1</v>
      </c>
      <c r="S29" s="10"/>
      <c r="T29" s="10"/>
      <c r="U29" s="10"/>
      <c r="V29" s="10"/>
      <c r="W29" s="10">
        <v>1</v>
      </c>
      <c r="X29" s="10"/>
      <c r="Y29" s="10"/>
      <c r="Z29" s="13">
        <f t="shared" si="2"/>
        <v>9</v>
      </c>
      <c r="AA29" s="10"/>
      <c r="AB29" s="10">
        <v>1</v>
      </c>
      <c r="AC29" s="10"/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/>
      <c r="AJ29" s="10"/>
      <c r="AK29" s="10"/>
      <c r="AL29" s="10">
        <v>1</v>
      </c>
      <c r="AM29" s="10">
        <v>1</v>
      </c>
      <c r="AN29" s="10">
        <v>1</v>
      </c>
      <c r="AO29" s="10"/>
      <c r="AP29" s="13">
        <f t="shared" si="3"/>
        <v>4</v>
      </c>
      <c r="AQ29" s="10">
        <v>1</v>
      </c>
      <c r="AR29" s="10">
        <v>1</v>
      </c>
      <c r="AS29" s="10">
        <v>1</v>
      </c>
      <c r="AT29" s="10">
        <v>1</v>
      </c>
      <c r="AU29" s="7">
        <f t="shared" si="8"/>
        <v>2</v>
      </c>
      <c r="AV29" s="10"/>
      <c r="AW29" s="10">
        <v>1</v>
      </c>
      <c r="AX29" s="10">
        <v>1</v>
      </c>
      <c r="AY29" s="7">
        <f t="shared" si="4"/>
        <v>1</v>
      </c>
      <c r="AZ29" s="10">
        <v>1</v>
      </c>
      <c r="BA29" s="13">
        <f t="shared" si="9"/>
        <v>5</v>
      </c>
      <c r="BB29" s="10">
        <v>1</v>
      </c>
      <c r="BC29" s="10">
        <v>1</v>
      </c>
      <c r="BD29" s="10">
        <v>1</v>
      </c>
      <c r="BE29" s="10">
        <v>1</v>
      </c>
      <c r="BF29" s="10">
        <v>1</v>
      </c>
      <c r="BG29" s="13">
        <f t="shared" si="5"/>
        <v>3</v>
      </c>
      <c r="BH29" s="10">
        <v>1</v>
      </c>
      <c r="BI29" s="10">
        <v>1</v>
      </c>
      <c r="BJ29" s="10">
        <v>1</v>
      </c>
    </row>
    <row r="30" spans="1:62" s="11" customFormat="1" x14ac:dyDescent="0.3">
      <c r="A30" s="10">
        <f t="shared" si="10"/>
        <v>25</v>
      </c>
      <c r="B30" s="10" t="s">
        <v>34</v>
      </c>
      <c r="C30" s="13">
        <f t="shared" si="1"/>
        <v>26</v>
      </c>
      <c r="D30" s="13">
        <f t="shared" si="6"/>
        <v>3</v>
      </c>
      <c r="E30" s="10"/>
      <c r="F30" s="10">
        <v>1</v>
      </c>
      <c r="G30" s="10">
        <v>1</v>
      </c>
      <c r="H30" s="10">
        <v>1</v>
      </c>
      <c r="I30" s="13">
        <f t="shared" si="7"/>
        <v>6</v>
      </c>
      <c r="J30" s="10"/>
      <c r="K30" s="10"/>
      <c r="L30" s="10">
        <v>1</v>
      </c>
      <c r="M30" s="10"/>
      <c r="N30" s="10">
        <v>1</v>
      </c>
      <c r="O30" s="10"/>
      <c r="P30" s="10"/>
      <c r="Q30" s="10"/>
      <c r="R30" s="10">
        <v>1</v>
      </c>
      <c r="S30" s="10">
        <v>1</v>
      </c>
      <c r="T30" s="10">
        <v>1</v>
      </c>
      <c r="U30" s="10"/>
      <c r="V30" s="10"/>
      <c r="W30" s="10">
        <v>1</v>
      </c>
      <c r="X30" s="10"/>
      <c r="Y30" s="10"/>
      <c r="Z30" s="13">
        <f t="shared" si="2"/>
        <v>8</v>
      </c>
      <c r="AA30" s="10"/>
      <c r="AB30" s="10">
        <v>1</v>
      </c>
      <c r="AC30" s="10">
        <v>1</v>
      </c>
      <c r="AD30" s="10">
        <v>1</v>
      </c>
      <c r="AE30" s="10">
        <v>1</v>
      </c>
      <c r="AF30" s="10"/>
      <c r="AG30" s="10"/>
      <c r="AH30" s="10">
        <v>1</v>
      </c>
      <c r="AI30" s="10">
        <v>1</v>
      </c>
      <c r="AJ30" s="10"/>
      <c r="AK30" s="10">
        <v>1</v>
      </c>
      <c r="AL30" s="10"/>
      <c r="AM30" s="10"/>
      <c r="AN30" s="10"/>
      <c r="AO30" s="10">
        <v>1</v>
      </c>
      <c r="AP30" s="13">
        <f t="shared" si="3"/>
        <v>2</v>
      </c>
      <c r="AQ30" s="10">
        <v>1</v>
      </c>
      <c r="AR30" s="10"/>
      <c r="AS30" s="10">
        <v>1</v>
      </c>
      <c r="AT30" s="10"/>
      <c r="AU30" s="7">
        <f t="shared" si="8"/>
        <v>3</v>
      </c>
      <c r="AV30" s="10">
        <v>1</v>
      </c>
      <c r="AW30" s="10">
        <v>1</v>
      </c>
      <c r="AX30" s="10">
        <v>1</v>
      </c>
      <c r="AY30" s="7">
        <f t="shared" si="4"/>
        <v>1</v>
      </c>
      <c r="AZ30" s="10">
        <v>1</v>
      </c>
      <c r="BA30" s="13">
        <f t="shared" si="9"/>
        <v>3</v>
      </c>
      <c r="BB30" s="10">
        <v>1</v>
      </c>
      <c r="BC30" s="10">
        <v>1</v>
      </c>
      <c r="BD30" s="10">
        <v>1</v>
      </c>
      <c r="BE30" s="10"/>
      <c r="BF30" s="10"/>
      <c r="BG30" s="13">
        <f t="shared" si="5"/>
        <v>0</v>
      </c>
      <c r="BH30" s="10"/>
      <c r="BI30" s="10"/>
      <c r="BJ30" s="10"/>
    </row>
    <row r="31" spans="1:62" s="11" customFormat="1" x14ac:dyDescent="0.3">
      <c r="A31" s="10">
        <f t="shared" si="10"/>
        <v>26</v>
      </c>
      <c r="B31" s="10" t="s">
        <v>152</v>
      </c>
      <c r="C31" s="13">
        <f t="shared" si="1"/>
        <v>16</v>
      </c>
      <c r="D31" s="13">
        <f t="shared" si="6"/>
        <v>1</v>
      </c>
      <c r="E31" s="10"/>
      <c r="F31" s="10">
        <v>1</v>
      </c>
      <c r="G31" s="10"/>
      <c r="H31" s="10"/>
      <c r="I31" s="13">
        <f t="shared" si="7"/>
        <v>2</v>
      </c>
      <c r="J31" s="10">
        <v>1</v>
      </c>
      <c r="K31" s="10"/>
      <c r="L31" s="10"/>
      <c r="M31" s="10"/>
      <c r="N31" s="10"/>
      <c r="O31" s="10"/>
      <c r="P31" s="10"/>
      <c r="Q31" s="10">
        <v>1</v>
      </c>
      <c r="R31" s="10"/>
      <c r="S31" s="10"/>
      <c r="T31" s="10"/>
      <c r="U31" s="10"/>
      <c r="V31" s="10"/>
      <c r="W31" s="10"/>
      <c r="X31" s="10"/>
      <c r="Y31" s="10"/>
      <c r="Z31" s="13">
        <f t="shared" si="2"/>
        <v>7</v>
      </c>
      <c r="AA31" s="10"/>
      <c r="AB31" s="10"/>
      <c r="AC31" s="10">
        <v>1</v>
      </c>
      <c r="AD31" s="10">
        <v>1</v>
      </c>
      <c r="AE31" s="10">
        <v>1</v>
      </c>
      <c r="AF31" s="10">
        <v>1</v>
      </c>
      <c r="AG31" s="10"/>
      <c r="AH31" s="10">
        <v>1</v>
      </c>
      <c r="AI31" s="10"/>
      <c r="AJ31" s="10"/>
      <c r="AK31" s="10">
        <v>1</v>
      </c>
      <c r="AL31" s="10"/>
      <c r="AM31" s="10"/>
      <c r="AN31" s="10">
        <v>1</v>
      </c>
      <c r="AO31" s="10"/>
      <c r="AP31" s="13">
        <f t="shared" si="3"/>
        <v>0</v>
      </c>
      <c r="AQ31" s="10"/>
      <c r="AR31" s="10"/>
      <c r="AS31" s="10"/>
      <c r="AT31" s="10"/>
      <c r="AU31" s="7">
        <f t="shared" si="8"/>
        <v>0</v>
      </c>
      <c r="AV31" s="10"/>
      <c r="AW31" s="10"/>
      <c r="AX31" s="10"/>
      <c r="AY31" s="7">
        <f t="shared" si="4"/>
        <v>0</v>
      </c>
      <c r="AZ31" s="10"/>
      <c r="BA31" s="13">
        <f t="shared" si="9"/>
        <v>3</v>
      </c>
      <c r="BB31" s="10"/>
      <c r="BC31" s="10">
        <v>1</v>
      </c>
      <c r="BD31" s="10">
        <v>1</v>
      </c>
      <c r="BE31" s="10"/>
      <c r="BF31" s="10">
        <v>1</v>
      </c>
      <c r="BG31" s="13">
        <f t="shared" si="5"/>
        <v>3</v>
      </c>
      <c r="BH31" s="10">
        <v>1</v>
      </c>
      <c r="BI31" s="10">
        <v>1</v>
      </c>
      <c r="BJ31" s="10">
        <v>1</v>
      </c>
    </row>
    <row r="32" spans="1:62" s="11" customFormat="1" x14ac:dyDescent="0.3">
      <c r="A32" s="10">
        <f t="shared" si="10"/>
        <v>27</v>
      </c>
      <c r="B32" s="10" t="s">
        <v>39</v>
      </c>
      <c r="C32" s="13">
        <f t="shared" si="1"/>
        <v>20</v>
      </c>
      <c r="D32" s="13">
        <f t="shared" si="6"/>
        <v>3</v>
      </c>
      <c r="E32" s="10"/>
      <c r="F32" s="10">
        <v>1</v>
      </c>
      <c r="G32" s="10">
        <v>1</v>
      </c>
      <c r="H32" s="10">
        <v>1</v>
      </c>
      <c r="I32" s="13">
        <f t="shared" si="7"/>
        <v>5</v>
      </c>
      <c r="J32" s="10">
        <v>1</v>
      </c>
      <c r="K32" s="10"/>
      <c r="L32" s="10"/>
      <c r="M32" s="10"/>
      <c r="N32" s="10">
        <v>1</v>
      </c>
      <c r="O32" s="10">
        <v>1</v>
      </c>
      <c r="P32" s="10"/>
      <c r="Q32" s="10"/>
      <c r="R32" s="10"/>
      <c r="S32" s="10">
        <v>1</v>
      </c>
      <c r="T32" s="10">
        <v>1</v>
      </c>
      <c r="U32" s="10"/>
      <c r="V32" s="10"/>
      <c r="W32" s="10"/>
      <c r="X32" s="10"/>
      <c r="Y32" s="10"/>
      <c r="Z32" s="13">
        <f t="shared" si="2"/>
        <v>2</v>
      </c>
      <c r="AA32" s="10"/>
      <c r="AB32" s="10"/>
      <c r="AC32" s="10"/>
      <c r="AD32" s="10">
        <v>1</v>
      </c>
      <c r="AE32" s="10"/>
      <c r="AF32" s="10"/>
      <c r="AG32" s="10"/>
      <c r="AH32" s="10">
        <v>1</v>
      </c>
      <c r="AI32" s="10"/>
      <c r="AJ32" s="10"/>
      <c r="AK32" s="10"/>
      <c r="AL32" s="10"/>
      <c r="AM32" s="10"/>
      <c r="AN32" s="10"/>
      <c r="AO32" s="10"/>
      <c r="AP32" s="13">
        <f t="shared" si="3"/>
        <v>3</v>
      </c>
      <c r="AQ32" s="10">
        <v>1</v>
      </c>
      <c r="AR32" s="10"/>
      <c r="AS32" s="10">
        <v>1</v>
      </c>
      <c r="AT32" s="10">
        <v>1</v>
      </c>
      <c r="AU32" s="7">
        <f t="shared" si="8"/>
        <v>1</v>
      </c>
      <c r="AV32" s="10"/>
      <c r="AW32" s="10"/>
      <c r="AX32" s="10">
        <v>1</v>
      </c>
      <c r="AY32" s="7">
        <f t="shared" si="4"/>
        <v>1</v>
      </c>
      <c r="AZ32" s="10">
        <v>1</v>
      </c>
      <c r="BA32" s="13">
        <f t="shared" si="9"/>
        <v>3</v>
      </c>
      <c r="BB32" s="10"/>
      <c r="BC32" s="10">
        <v>1</v>
      </c>
      <c r="BD32" s="10">
        <v>1</v>
      </c>
      <c r="BE32" s="10">
        <v>1</v>
      </c>
      <c r="BF32" s="10"/>
      <c r="BG32" s="13">
        <f t="shared" si="5"/>
        <v>2</v>
      </c>
      <c r="BH32" s="10"/>
      <c r="BI32" s="10">
        <v>1</v>
      </c>
      <c r="BJ32" s="10">
        <v>1</v>
      </c>
    </row>
    <row r="33" spans="1:62" s="11" customFormat="1" x14ac:dyDescent="0.3">
      <c r="A33" s="10">
        <f t="shared" si="10"/>
        <v>28</v>
      </c>
      <c r="B33" s="10" t="s">
        <v>38</v>
      </c>
      <c r="C33" s="13">
        <f t="shared" si="1"/>
        <v>8</v>
      </c>
      <c r="D33" s="13">
        <f t="shared" si="6"/>
        <v>1</v>
      </c>
      <c r="E33" s="10"/>
      <c r="F33" s="10">
        <v>1</v>
      </c>
      <c r="G33" s="10"/>
      <c r="H33" s="10"/>
      <c r="I33" s="13">
        <f t="shared" si="7"/>
        <v>2</v>
      </c>
      <c r="J33" s="10"/>
      <c r="K33" s="10"/>
      <c r="L33" s="10"/>
      <c r="M33" s="10"/>
      <c r="N33" s="10"/>
      <c r="O33" s="10"/>
      <c r="P33" s="10">
        <v>1</v>
      </c>
      <c r="Q33" s="10"/>
      <c r="R33" s="10"/>
      <c r="S33" s="10">
        <v>1</v>
      </c>
      <c r="T33" s="10"/>
      <c r="U33" s="10"/>
      <c r="V33" s="10"/>
      <c r="W33" s="10"/>
      <c r="X33" s="10"/>
      <c r="Y33" s="10"/>
      <c r="Z33" s="13">
        <f t="shared" si="2"/>
        <v>0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3">
        <f t="shared" si="3"/>
        <v>1</v>
      </c>
      <c r="AQ33" s="10"/>
      <c r="AR33" s="10">
        <v>1</v>
      </c>
      <c r="AS33" s="10"/>
      <c r="AT33" s="10"/>
      <c r="AU33" s="7">
        <f t="shared" si="8"/>
        <v>1</v>
      </c>
      <c r="AV33" s="10">
        <v>1</v>
      </c>
      <c r="AW33" s="10"/>
      <c r="AX33" s="10"/>
      <c r="AY33" s="7">
        <f t="shared" si="4"/>
        <v>0</v>
      </c>
      <c r="AZ33" s="10"/>
      <c r="BA33" s="13">
        <f t="shared" si="9"/>
        <v>2</v>
      </c>
      <c r="BB33" s="10"/>
      <c r="BC33" s="10">
        <v>1</v>
      </c>
      <c r="BD33" s="10">
        <v>1</v>
      </c>
      <c r="BE33" s="10"/>
      <c r="BF33" s="10"/>
      <c r="BG33" s="13">
        <f t="shared" si="5"/>
        <v>1</v>
      </c>
      <c r="BH33" s="10"/>
      <c r="BI33" s="10">
        <v>1</v>
      </c>
      <c r="BJ33" s="10"/>
    </row>
    <row r="34" spans="1:62" s="11" customFormat="1" x14ac:dyDescent="0.3">
      <c r="A34" s="10">
        <f t="shared" si="10"/>
        <v>29</v>
      </c>
      <c r="B34" s="10" t="s">
        <v>29</v>
      </c>
      <c r="C34" s="13">
        <f t="shared" si="1"/>
        <v>17</v>
      </c>
      <c r="D34" s="13">
        <f t="shared" si="6"/>
        <v>3</v>
      </c>
      <c r="E34" s="10"/>
      <c r="F34" s="10">
        <v>1</v>
      </c>
      <c r="G34" s="10">
        <v>1</v>
      </c>
      <c r="H34" s="10">
        <v>1</v>
      </c>
      <c r="I34" s="13">
        <f t="shared" si="7"/>
        <v>9</v>
      </c>
      <c r="J34" s="10">
        <v>1</v>
      </c>
      <c r="K34" s="10"/>
      <c r="L34" s="10"/>
      <c r="M34" s="10"/>
      <c r="N34" s="10"/>
      <c r="O34" s="10"/>
      <c r="P34" s="10"/>
      <c r="Q34" s="10">
        <v>1</v>
      </c>
      <c r="R34" s="10">
        <v>1</v>
      </c>
      <c r="S34" s="10">
        <v>1</v>
      </c>
      <c r="T34" s="10">
        <v>1</v>
      </c>
      <c r="U34" s="10">
        <v>1</v>
      </c>
      <c r="V34" s="10"/>
      <c r="W34" s="10">
        <v>1</v>
      </c>
      <c r="X34" s="10">
        <v>1</v>
      </c>
      <c r="Y34" s="10">
        <v>1</v>
      </c>
      <c r="Z34" s="13">
        <f t="shared" si="2"/>
        <v>2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>
        <v>1</v>
      </c>
      <c r="AO34" s="10">
        <v>1</v>
      </c>
      <c r="AP34" s="13">
        <f t="shared" si="3"/>
        <v>0</v>
      </c>
      <c r="AQ34" s="10"/>
      <c r="AR34" s="10"/>
      <c r="AS34" s="10"/>
      <c r="AT34" s="10"/>
      <c r="AU34" s="7">
        <f t="shared" si="8"/>
        <v>1</v>
      </c>
      <c r="AV34" s="10"/>
      <c r="AW34" s="10"/>
      <c r="AX34" s="10">
        <v>1</v>
      </c>
      <c r="AY34" s="7">
        <f t="shared" si="4"/>
        <v>1</v>
      </c>
      <c r="AZ34" s="10">
        <v>1</v>
      </c>
      <c r="BA34" s="13">
        <f t="shared" si="9"/>
        <v>0</v>
      </c>
      <c r="BB34" s="10"/>
      <c r="BC34" s="10"/>
      <c r="BD34" s="10"/>
      <c r="BE34" s="10"/>
      <c r="BF34" s="10"/>
      <c r="BG34" s="13">
        <f t="shared" si="5"/>
        <v>1</v>
      </c>
      <c r="BH34" s="10"/>
      <c r="BI34" s="10">
        <v>1</v>
      </c>
      <c r="BJ34" s="10"/>
    </row>
    <row r="35" spans="1:62" s="11" customFormat="1" x14ac:dyDescent="0.3">
      <c r="A35" s="10">
        <f t="shared" si="10"/>
        <v>30</v>
      </c>
      <c r="B35" s="10" t="s">
        <v>14</v>
      </c>
      <c r="C35" s="13">
        <f t="shared" si="1"/>
        <v>21</v>
      </c>
      <c r="D35" s="13">
        <f t="shared" si="6"/>
        <v>1</v>
      </c>
      <c r="E35" s="10"/>
      <c r="F35" s="10">
        <v>1</v>
      </c>
      <c r="G35" s="10"/>
      <c r="H35" s="10"/>
      <c r="I35" s="13">
        <f t="shared" si="7"/>
        <v>5</v>
      </c>
      <c r="J35" s="10"/>
      <c r="K35" s="10">
        <v>1</v>
      </c>
      <c r="L35" s="10">
        <v>1</v>
      </c>
      <c r="M35" s="10"/>
      <c r="N35" s="10">
        <v>1</v>
      </c>
      <c r="O35" s="10"/>
      <c r="P35" s="10">
        <v>1</v>
      </c>
      <c r="Q35" s="10"/>
      <c r="R35" s="10"/>
      <c r="S35" s="10">
        <v>1</v>
      </c>
      <c r="T35" s="10"/>
      <c r="U35" s="10"/>
      <c r="V35" s="10"/>
      <c r="W35" s="10"/>
      <c r="X35" s="10"/>
      <c r="Y35" s="10"/>
      <c r="Z35" s="13">
        <f t="shared" si="2"/>
        <v>5</v>
      </c>
      <c r="AA35" s="10">
        <v>1</v>
      </c>
      <c r="AB35" s="10">
        <v>1</v>
      </c>
      <c r="AC35" s="10"/>
      <c r="AD35" s="10"/>
      <c r="AE35" s="10">
        <v>1</v>
      </c>
      <c r="AF35" s="10"/>
      <c r="AG35" s="10"/>
      <c r="AH35" s="10"/>
      <c r="AI35" s="10"/>
      <c r="AJ35" s="10"/>
      <c r="AK35" s="10"/>
      <c r="AL35" s="10">
        <v>1</v>
      </c>
      <c r="AM35" s="10">
        <v>1</v>
      </c>
      <c r="AN35" s="10"/>
      <c r="AO35" s="10"/>
      <c r="AP35" s="13">
        <f t="shared" si="3"/>
        <v>2</v>
      </c>
      <c r="AQ35" s="10">
        <v>1</v>
      </c>
      <c r="AR35" s="10"/>
      <c r="AS35" s="10">
        <v>1</v>
      </c>
      <c r="AT35" s="10"/>
      <c r="AU35" s="7">
        <f t="shared" si="8"/>
        <v>0</v>
      </c>
      <c r="AV35" s="10"/>
      <c r="AW35" s="10"/>
      <c r="AX35" s="10"/>
      <c r="AY35" s="7">
        <f t="shared" si="4"/>
        <v>0</v>
      </c>
      <c r="AZ35" s="10"/>
      <c r="BA35" s="13">
        <f t="shared" si="9"/>
        <v>5</v>
      </c>
      <c r="BB35" s="10">
        <v>1</v>
      </c>
      <c r="BC35" s="10">
        <v>1</v>
      </c>
      <c r="BD35" s="10">
        <v>1</v>
      </c>
      <c r="BE35" s="10">
        <v>1</v>
      </c>
      <c r="BF35" s="10">
        <v>1</v>
      </c>
      <c r="BG35" s="13">
        <f t="shared" si="5"/>
        <v>3</v>
      </c>
      <c r="BH35" s="10">
        <v>1</v>
      </c>
      <c r="BI35" s="10">
        <v>1</v>
      </c>
      <c r="BJ35" s="10">
        <v>1</v>
      </c>
    </row>
    <row r="36" spans="1:62" s="11" customFormat="1" x14ac:dyDescent="0.3">
      <c r="A36" s="10">
        <f t="shared" si="10"/>
        <v>31</v>
      </c>
      <c r="B36" s="10" t="s">
        <v>93</v>
      </c>
      <c r="C36" s="13">
        <f t="shared" si="1"/>
        <v>42</v>
      </c>
      <c r="D36" s="13">
        <f t="shared" si="6"/>
        <v>3</v>
      </c>
      <c r="E36" s="10"/>
      <c r="F36" s="10">
        <v>1</v>
      </c>
      <c r="G36" s="10">
        <v>1</v>
      </c>
      <c r="H36" s="10">
        <v>1</v>
      </c>
      <c r="I36" s="13">
        <f t="shared" si="7"/>
        <v>16</v>
      </c>
      <c r="J36" s="10">
        <v>1</v>
      </c>
      <c r="K36" s="10">
        <v>1</v>
      </c>
      <c r="L36" s="10">
        <v>1</v>
      </c>
      <c r="M36" s="10">
        <v>1</v>
      </c>
      <c r="N36" s="10">
        <v>1</v>
      </c>
      <c r="O36" s="10">
        <v>1</v>
      </c>
      <c r="P36" s="10">
        <v>1</v>
      </c>
      <c r="Q36" s="10">
        <v>1</v>
      </c>
      <c r="R36" s="10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10">
        <v>1</v>
      </c>
      <c r="Z36" s="13">
        <f t="shared" si="2"/>
        <v>11</v>
      </c>
      <c r="AA36" s="10"/>
      <c r="AB36" s="10"/>
      <c r="AC36" s="10"/>
      <c r="AD36" s="10"/>
      <c r="AE36" s="10">
        <v>1</v>
      </c>
      <c r="AF36" s="10">
        <v>1</v>
      </c>
      <c r="AG36" s="10">
        <v>1</v>
      </c>
      <c r="AH36" s="10">
        <v>1</v>
      </c>
      <c r="AI36" s="10">
        <v>1</v>
      </c>
      <c r="AJ36" s="10">
        <v>1</v>
      </c>
      <c r="AK36" s="10">
        <v>1</v>
      </c>
      <c r="AL36" s="10">
        <v>1</v>
      </c>
      <c r="AM36" s="10">
        <v>1</v>
      </c>
      <c r="AN36" s="10">
        <v>1</v>
      </c>
      <c r="AO36" s="10">
        <v>1</v>
      </c>
      <c r="AP36" s="13">
        <f t="shared" si="3"/>
        <v>4</v>
      </c>
      <c r="AQ36" s="10">
        <v>1</v>
      </c>
      <c r="AR36" s="10">
        <v>1</v>
      </c>
      <c r="AS36" s="10">
        <v>1</v>
      </c>
      <c r="AT36" s="10">
        <v>1</v>
      </c>
      <c r="AU36" s="7">
        <f t="shared" si="8"/>
        <v>2</v>
      </c>
      <c r="AV36" s="10"/>
      <c r="AW36" s="10">
        <v>1</v>
      </c>
      <c r="AX36" s="10">
        <v>1</v>
      </c>
      <c r="AY36" s="7">
        <f t="shared" si="4"/>
        <v>1</v>
      </c>
      <c r="AZ36" s="10">
        <v>1</v>
      </c>
      <c r="BA36" s="13">
        <f t="shared" si="9"/>
        <v>5</v>
      </c>
      <c r="BB36" s="10">
        <v>1</v>
      </c>
      <c r="BC36" s="10">
        <v>1</v>
      </c>
      <c r="BD36" s="10">
        <v>1</v>
      </c>
      <c r="BE36" s="10">
        <v>1</v>
      </c>
      <c r="BF36" s="10">
        <v>1</v>
      </c>
      <c r="BG36" s="13">
        <f t="shared" si="5"/>
        <v>0</v>
      </c>
      <c r="BH36" s="10"/>
      <c r="BI36" s="10"/>
      <c r="BJ36" s="10"/>
    </row>
    <row r="37" spans="1:62" s="11" customFormat="1" x14ac:dyDescent="0.3">
      <c r="A37" s="10">
        <f t="shared" si="10"/>
        <v>32</v>
      </c>
      <c r="B37" s="10" t="s">
        <v>153</v>
      </c>
      <c r="C37" s="13">
        <f t="shared" si="1"/>
        <v>2</v>
      </c>
      <c r="D37" s="13">
        <f t="shared" si="6"/>
        <v>1</v>
      </c>
      <c r="E37" s="10"/>
      <c r="F37" s="10">
        <v>1</v>
      </c>
      <c r="G37" s="10"/>
      <c r="H37" s="10"/>
      <c r="I37" s="13">
        <f t="shared" si="7"/>
        <v>1</v>
      </c>
      <c r="J37" s="10"/>
      <c r="K37" s="10"/>
      <c r="L37" s="10"/>
      <c r="M37" s="10"/>
      <c r="N37" s="10"/>
      <c r="O37" s="10">
        <v>1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3">
        <f t="shared" si="2"/>
        <v>0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3">
        <f t="shared" si="3"/>
        <v>0</v>
      </c>
      <c r="AQ37" s="10"/>
      <c r="AR37" s="10"/>
      <c r="AS37" s="10"/>
      <c r="AT37" s="10"/>
      <c r="AU37" s="7">
        <f t="shared" si="8"/>
        <v>0</v>
      </c>
      <c r="AV37" s="10"/>
      <c r="AW37" s="10"/>
      <c r="AX37" s="10"/>
      <c r="AY37" s="7">
        <f t="shared" si="4"/>
        <v>0</v>
      </c>
      <c r="AZ37" s="10"/>
      <c r="BA37" s="13">
        <f t="shared" si="9"/>
        <v>0</v>
      </c>
      <c r="BB37" s="10"/>
      <c r="BC37" s="10"/>
      <c r="BD37" s="10"/>
      <c r="BE37" s="10"/>
      <c r="BF37" s="10"/>
      <c r="BG37" s="13">
        <f t="shared" si="5"/>
        <v>0</v>
      </c>
      <c r="BH37" s="10"/>
      <c r="BI37" s="10"/>
      <c r="BJ37" s="10"/>
    </row>
    <row r="38" spans="1:62" s="11" customFormat="1" x14ac:dyDescent="0.3">
      <c r="A38" s="10">
        <f t="shared" si="10"/>
        <v>33</v>
      </c>
      <c r="B38" s="10" t="s">
        <v>3</v>
      </c>
      <c r="C38" s="13">
        <f t="shared" ref="C38:C69" si="11">SUM(D38,I38,Z38,AP38,AU38,AY38,BA38,BG38)</f>
        <v>24</v>
      </c>
      <c r="D38" s="13">
        <f t="shared" si="6"/>
        <v>2</v>
      </c>
      <c r="E38" s="10"/>
      <c r="F38" s="10">
        <v>1</v>
      </c>
      <c r="G38" s="10"/>
      <c r="H38" s="10">
        <v>1</v>
      </c>
      <c r="I38" s="13">
        <f t="shared" si="7"/>
        <v>7</v>
      </c>
      <c r="J38" s="10">
        <v>1</v>
      </c>
      <c r="K38" s="10">
        <v>1</v>
      </c>
      <c r="L38" s="10"/>
      <c r="M38" s="10">
        <v>1</v>
      </c>
      <c r="N38" s="10"/>
      <c r="O38" s="10">
        <v>1</v>
      </c>
      <c r="P38" s="10"/>
      <c r="Q38" s="10"/>
      <c r="R38" s="10"/>
      <c r="S38" s="10"/>
      <c r="T38" s="10">
        <v>1</v>
      </c>
      <c r="U38" s="10">
        <v>1</v>
      </c>
      <c r="V38" s="10"/>
      <c r="W38" s="10"/>
      <c r="X38" s="10">
        <v>1</v>
      </c>
      <c r="Y38" s="10"/>
      <c r="Z38" s="13">
        <f t="shared" si="2"/>
        <v>6</v>
      </c>
      <c r="AA38" s="10"/>
      <c r="AB38" s="10"/>
      <c r="AC38" s="10"/>
      <c r="AD38" s="10"/>
      <c r="AE38" s="10">
        <v>1</v>
      </c>
      <c r="AF38" s="10">
        <v>1</v>
      </c>
      <c r="AG38" s="10">
        <v>1</v>
      </c>
      <c r="AH38" s="10">
        <v>1</v>
      </c>
      <c r="AI38" s="10"/>
      <c r="AJ38" s="10"/>
      <c r="AK38" s="10"/>
      <c r="AL38" s="10"/>
      <c r="AM38" s="10">
        <v>1</v>
      </c>
      <c r="AN38" s="10">
        <v>1</v>
      </c>
      <c r="AO38" s="10"/>
      <c r="AP38" s="13">
        <f t="shared" si="3"/>
        <v>3</v>
      </c>
      <c r="AQ38" s="10"/>
      <c r="AR38" s="10">
        <v>1</v>
      </c>
      <c r="AS38" s="10">
        <v>1</v>
      </c>
      <c r="AT38" s="10">
        <v>1</v>
      </c>
      <c r="AU38" s="7">
        <f t="shared" si="8"/>
        <v>0</v>
      </c>
      <c r="AV38" s="10"/>
      <c r="AW38" s="10"/>
      <c r="AX38" s="10"/>
      <c r="AY38" s="7">
        <f t="shared" si="4"/>
        <v>0</v>
      </c>
      <c r="AZ38" s="10"/>
      <c r="BA38" s="13">
        <f t="shared" si="9"/>
        <v>4</v>
      </c>
      <c r="BB38" s="10">
        <v>1</v>
      </c>
      <c r="BC38" s="10">
        <v>1</v>
      </c>
      <c r="BD38" s="10">
        <v>1</v>
      </c>
      <c r="BE38" s="10">
        <v>1</v>
      </c>
      <c r="BF38" s="10"/>
      <c r="BG38" s="13">
        <f t="shared" si="5"/>
        <v>2</v>
      </c>
      <c r="BH38" s="10"/>
      <c r="BI38" s="10">
        <v>1</v>
      </c>
      <c r="BJ38" s="10">
        <v>1</v>
      </c>
    </row>
    <row r="39" spans="1:62" s="11" customFormat="1" x14ac:dyDescent="0.3">
      <c r="A39" s="10">
        <f t="shared" si="10"/>
        <v>34</v>
      </c>
      <c r="B39" s="10" t="s">
        <v>154</v>
      </c>
      <c r="C39" s="13">
        <f t="shared" si="11"/>
        <v>6</v>
      </c>
      <c r="D39" s="13">
        <f t="shared" si="6"/>
        <v>1</v>
      </c>
      <c r="E39" s="10"/>
      <c r="F39" s="10">
        <v>1</v>
      </c>
      <c r="G39" s="10"/>
      <c r="H39" s="10"/>
      <c r="I39" s="13">
        <f t="shared" si="7"/>
        <v>1</v>
      </c>
      <c r="J39" s="10">
        <v>1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3">
        <f t="shared" si="2"/>
        <v>2</v>
      </c>
      <c r="AA39" s="10">
        <v>1</v>
      </c>
      <c r="AB39" s="10"/>
      <c r="AC39" s="10"/>
      <c r="AD39" s="10"/>
      <c r="AE39" s="10"/>
      <c r="AF39" s="10"/>
      <c r="AG39" s="10">
        <v>1</v>
      </c>
      <c r="AH39" s="10"/>
      <c r="AI39" s="10"/>
      <c r="AJ39" s="10"/>
      <c r="AK39" s="10"/>
      <c r="AL39" s="10"/>
      <c r="AM39" s="10"/>
      <c r="AN39" s="10"/>
      <c r="AO39" s="10"/>
      <c r="AP39" s="13">
        <f t="shared" si="3"/>
        <v>1</v>
      </c>
      <c r="AQ39" s="10"/>
      <c r="AR39" s="10">
        <v>1</v>
      </c>
      <c r="AS39" s="10"/>
      <c r="AT39" s="10"/>
      <c r="AU39" s="7">
        <f t="shared" si="8"/>
        <v>0</v>
      </c>
      <c r="AV39" s="10"/>
      <c r="AW39" s="10"/>
      <c r="AX39" s="10"/>
      <c r="AY39" s="7">
        <f t="shared" si="4"/>
        <v>0</v>
      </c>
      <c r="AZ39" s="10"/>
      <c r="BA39" s="13">
        <f t="shared" si="9"/>
        <v>1</v>
      </c>
      <c r="BB39" s="10"/>
      <c r="BC39" s="10">
        <v>1</v>
      </c>
      <c r="BD39" s="10"/>
      <c r="BE39" s="10"/>
      <c r="BF39" s="10"/>
      <c r="BG39" s="13">
        <f t="shared" si="5"/>
        <v>0</v>
      </c>
      <c r="BH39" s="10"/>
      <c r="BI39" s="10"/>
      <c r="BJ39" s="10"/>
    </row>
    <row r="40" spans="1:62" s="11" customFormat="1" x14ac:dyDescent="0.3">
      <c r="A40" s="10">
        <f t="shared" si="10"/>
        <v>35</v>
      </c>
      <c r="B40" s="10" t="s">
        <v>101</v>
      </c>
      <c r="C40" s="13">
        <f t="shared" si="11"/>
        <v>11</v>
      </c>
      <c r="D40" s="13">
        <f t="shared" si="6"/>
        <v>2</v>
      </c>
      <c r="E40" s="10"/>
      <c r="F40" s="10"/>
      <c r="G40" s="10">
        <v>1</v>
      </c>
      <c r="H40" s="10">
        <v>1</v>
      </c>
      <c r="I40" s="13">
        <f t="shared" si="7"/>
        <v>9</v>
      </c>
      <c r="J40" s="10"/>
      <c r="K40" s="10"/>
      <c r="L40" s="10"/>
      <c r="M40" s="10"/>
      <c r="N40" s="10"/>
      <c r="O40" s="10">
        <v>1</v>
      </c>
      <c r="P40" s="10">
        <v>1</v>
      </c>
      <c r="Q40" s="10">
        <v>1</v>
      </c>
      <c r="R40" s="10">
        <v>1</v>
      </c>
      <c r="S40" s="10">
        <v>1</v>
      </c>
      <c r="T40" s="10"/>
      <c r="U40" s="10"/>
      <c r="V40" s="10">
        <v>1</v>
      </c>
      <c r="W40" s="10">
        <v>1</v>
      </c>
      <c r="X40" s="10">
        <v>1</v>
      </c>
      <c r="Y40" s="10">
        <v>1</v>
      </c>
      <c r="Z40" s="13">
        <f t="shared" si="2"/>
        <v>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3">
        <f t="shared" si="3"/>
        <v>0</v>
      </c>
      <c r="AQ40" s="10"/>
      <c r="AR40" s="10"/>
      <c r="AS40" s="10"/>
      <c r="AT40" s="10"/>
      <c r="AU40" s="7">
        <f t="shared" si="8"/>
        <v>0</v>
      </c>
      <c r="AV40" s="10"/>
      <c r="AW40" s="10"/>
      <c r="AX40" s="10"/>
      <c r="AY40" s="7">
        <f t="shared" si="4"/>
        <v>0</v>
      </c>
      <c r="AZ40" s="10"/>
      <c r="BA40" s="13">
        <f t="shared" si="9"/>
        <v>0</v>
      </c>
      <c r="BB40" s="10"/>
      <c r="BC40" s="10"/>
      <c r="BD40" s="10"/>
      <c r="BE40" s="10"/>
      <c r="BF40" s="10"/>
      <c r="BG40" s="13">
        <f t="shared" si="5"/>
        <v>0</v>
      </c>
      <c r="BH40" s="10"/>
      <c r="BI40" s="10"/>
      <c r="BJ40" s="10"/>
    </row>
    <row r="41" spans="1:62" s="11" customFormat="1" x14ac:dyDescent="0.3">
      <c r="A41" s="10">
        <f t="shared" si="10"/>
        <v>36</v>
      </c>
      <c r="B41" s="10" t="s">
        <v>155</v>
      </c>
      <c r="C41" s="13">
        <f t="shared" si="11"/>
        <v>7</v>
      </c>
      <c r="D41" s="13">
        <f t="shared" si="6"/>
        <v>1</v>
      </c>
      <c r="E41" s="10"/>
      <c r="F41" s="10"/>
      <c r="G41" s="10">
        <v>1</v>
      </c>
      <c r="H41" s="10"/>
      <c r="I41" s="13">
        <f t="shared" si="7"/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3">
        <f t="shared" si="2"/>
        <v>3</v>
      </c>
      <c r="AA41" s="10"/>
      <c r="AB41" s="10"/>
      <c r="AC41" s="10"/>
      <c r="AD41" s="10"/>
      <c r="AE41" s="10">
        <v>1</v>
      </c>
      <c r="AF41" s="10"/>
      <c r="AG41" s="10"/>
      <c r="AH41" s="10"/>
      <c r="AI41" s="10">
        <v>1</v>
      </c>
      <c r="AJ41" s="10"/>
      <c r="AK41" s="10"/>
      <c r="AL41" s="10"/>
      <c r="AM41" s="10"/>
      <c r="AN41" s="10">
        <v>1</v>
      </c>
      <c r="AO41" s="10"/>
      <c r="AP41" s="13">
        <f t="shared" si="3"/>
        <v>0</v>
      </c>
      <c r="AQ41" s="10"/>
      <c r="AR41" s="10"/>
      <c r="AS41" s="10"/>
      <c r="AT41" s="10"/>
      <c r="AU41" s="7">
        <f t="shared" si="8"/>
        <v>1</v>
      </c>
      <c r="AV41" s="10"/>
      <c r="AW41" s="10">
        <v>1</v>
      </c>
      <c r="AX41" s="10"/>
      <c r="AY41" s="7">
        <f t="shared" si="4"/>
        <v>0</v>
      </c>
      <c r="AZ41" s="10"/>
      <c r="BA41" s="13">
        <f t="shared" si="9"/>
        <v>2</v>
      </c>
      <c r="BB41" s="10"/>
      <c r="BC41" s="10">
        <v>1</v>
      </c>
      <c r="BD41" s="10">
        <v>1</v>
      </c>
      <c r="BE41" s="10"/>
      <c r="BF41" s="10"/>
      <c r="BG41" s="13">
        <f t="shared" si="5"/>
        <v>0</v>
      </c>
      <c r="BH41" s="10"/>
      <c r="BI41" s="10"/>
      <c r="BJ41" s="10"/>
    </row>
    <row r="42" spans="1:62" s="11" customFormat="1" x14ac:dyDescent="0.3">
      <c r="A42" s="10">
        <f t="shared" si="10"/>
        <v>37</v>
      </c>
      <c r="B42" s="10" t="s">
        <v>56</v>
      </c>
      <c r="C42" s="13">
        <f t="shared" si="11"/>
        <v>19</v>
      </c>
      <c r="D42" s="13">
        <f t="shared" si="6"/>
        <v>1</v>
      </c>
      <c r="E42" s="10"/>
      <c r="F42" s="10"/>
      <c r="G42" s="10">
        <v>1</v>
      </c>
      <c r="H42" s="10"/>
      <c r="I42" s="13">
        <f t="shared" si="7"/>
        <v>5</v>
      </c>
      <c r="J42" s="10"/>
      <c r="K42" s="10"/>
      <c r="L42" s="10"/>
      <c r="M42" s="10"/>
      <c r="N42" s="10">
        <v>1</v>
      </c>
      <c r="O42" s="10">
        <v>1</v>
      </c>
      <c r="P42" s="10">
        <v>1</v>
      </c>
      <c r="Q42" s="10"/>
      <c r="R42" s="10">
        <v>1</v>
      </c>
      <c r="S42" s="10"/>
      <c r="T42" s="10">
        <v>1</v>
      </c>
      <c r="U42" s="10"/>
      <c r="V42" s="10"/>
      <c r="W42" s="10"/>
      <c r="X42" s="10"/>
      <c r="Y42" s="10"/>
      <c r="Z42" s="13">
        <f t="shared" si="2"/>
        <v>4</v>
      </c>
      <c r="AA42" s="10"/>
      <c r="AB42" s="10">
        <v>1</v>
      </c>
      <c r="AC42" s="10"/>
      <c r="AD42" s="10">
        <v>1</v>
      </c>
      <c r="AE42" s="10"/>
      <c r="AF42" s="10"/>
      <c r="AG42" s="10">
        <v>1</v>
      </c>
      <c r="AH42" s="10"/>
      <c r="AI42" s="10"/>
      <c r="AJ42" s="10"/>
      <c r="AK42" s="10"/>
      <c r="AL42" s="10"/>
      <c r="AM42" s="10"/>
      <c r="AN42" s="10">
        <v>1</v>
      </c>
      <c r="AO42" s="10"/>
      <c r="AP42" s="13">
        <f t="shared" si="3"/>
        <v>1</v>
      </c>
      <c r="AQ42" s="10"/>
      <c r="AR42" s="10">
        <v>1</v>
      </c>
      <c r="AS42" s="10"/>
      <c r="AT42" s="10"/>
      <c r="AU42" s="7">
        <f t="shared" si="8"/>
        <v>1</v>
      </c>
      <c r="AV42" s="10">
        <v>1</v>
      </c>
      <c r="AW42" s="10"/>
      <c r="AX42" s="10"/>
      <c r="AY42" s="7">
        <f t="shared" si="4"/>
        <v>0</v>
      </c>
      <c r="AZ42" s="10"/>
      <c r="BA42" s="13">
        <f t="shared" si="9"/>
        <v>4</v>
      </c>
      <c r="BB42" s="10"/>
      <c r="BC42" s="10">
        <v>1</v>
      </c>
      <c r="BD42" s="10">
        <v>1</v>
      </c>
      <c r="BE42" s="10">
        <v>1</v>
      </c>
      <c r="BF42" s="10">
        <v>1</v>
      </c>
      <c r="BG42" s="13">
        <f t="shared" si="5"/>
        <v>3</v>
      </c>
      <c r="BH42" s="10">
        <v>1</v>
      </c>
      <c r="BI42" s="10">
        <v>1</v>
      </c>
      <c r="BJ42" s="10">
        <v>1</v>
      </c>
    </row>
    <row r="43" spans="1:62" s="11" customFormat="1" x14ac:dyDescent="0.3">
      <c r="A43" s="10">
        <f t="shared" si="10"/>
        <v>38</v>
      </c>
      <c r="B43" s="10" t="s">
        <v>4</v>
      </c>
      <c r="C43" s="13">
        <f t="shared" si="11"/>
        <v>31</v>
      </c>
      <c r="D43" s="13">
        <f t="shared" si="6"/>
        <v>1</v>
      </c>
      <c r="E43" s="10"/>
      <c r="F43" s="10"/>
      <c r="G43" s="10">
        <v>1</v>
      </c>
      <c r="H43" s="10"/>
      <c r="I43" s="13">
        <f t="shared" si="7"/>
        <v>2</v>
      </c>
      <c r="J43" s="10"/>
      <c r="K43" s="10"/>
      <c r="L43" s="10">
        <v>1</v>
      </c>
      <c r="M43" s="10"/>
      <c r="N43" s="10"/>
      <c r="O43" s="10"/>
      <c r="P43" s="10"/>
      <c r="Q43" s="10">
        <v>1</v>
      </c>
      <c r="R43" s="10"/>
      <c r="S43" s="10"/>
      <c r="T43" s="10"/>
      <c r="U43" s="10"/>
      <c r="V43" s="10"/>
      <c r="W43" s="10"/>
      <c r="X43" s="10"/>
      <c r="Y43" s="10"/>
      <c r="Z43" s="13">
        <f t="shared" si="2"/>
        <v>13</v>
      </c>
      <c r="AA43" s="10"/>
      <c r="AB43" s="10">
        <v>1</v>
      </c>
      <c r="AC43" s="10">
        <v>1</v>
      </c>
      <c r="AD43" s="10">
        <v>1</v>
      </c>
      <c r="AE43" s="10">
        <v>1</v>
      </c>
      <c r="AF43" s="10">
        <v>1</v>
      </c>
      <c r="AG43" s="10">
        <v>1</v>
      </c>
      <c r="AH43" s="10">
        <v>1</v>
      </c>
      <c r="AI43" s="10">
        <v>1</v>
      </c>
      <c r="AJ43" s="10"/>
      <c r="AK43" s="10">
        <v>1</v>
      </c>
      <c r="AL43" s="10">
        <v>1</v>
      </c>
      <c r="AM43" s="10">
        <v>1</v>
      </c>
      <c r="AN43" s="10">
        <v>1</v>
      </c>
      <c r="AO43" s="10">
        <v>1</v>
      </c>
      <c r="AP43" s="13">
        <f t="shared" si="3"/>
        <v>4</v>
      </c>
      <c r="AQ43" s="10">
        <v>1</v>
      </c>
      <c r="AR43" s="10">
        <v>1</v>
      </c>
      <c r="AS43" s="10">
        <v>1</v>
      </c>
      <c r="AT43" s="10">
        <v>1</v>
      </c>
      <c r="AU43" s="7">
        <f t="shared" si="8"/>
        <v>2</v>
      </c>
      <c r="AV43" s="10"/>
      <c r="AW43" s="10">
        <v>1</v>
      </c>
      <c r="AX43" s="10">
        <v>1</v>
      </c>
      <c r="AY43" s="7">
        <f t="shared" si="4"/>
        <v>1</v>
      </c>
      <c r="AZ43" s="10">
        <v>1</v>
      </c>
      <c r="BA43" s="13">
        <f t="shared" si="9"/>
        <v>5</v>
      </c>
      <c r="BB43" s="10">
        <v>1</v>
      </c>
      <c r="BC43" s="10">
        <v>1</v>
      </c>
      <c r="BD43" s="10">
        <v>1</v>
      </c>
      <c r="BE43" s="10">
        <v>1</v>
      </c>
      <c r="BF43" s="10">
        <v>1</v>
      </c>
      <c r="BG43" s="13">
        <f t="shared" si="5"/>
        <v>3</v>
      </c>
      <c r="BH43" s="10">
        <v>1</v>
      </c>
      <c r="BI43" s="10">
        <v>1</v>
      </c>
      <c r="BJ43" s="10">
        <v>1</v>
      </c>
    </row>
    <row r="44" spans="1:62" s="11" customFormat="1" x14ac:dyDescent="0.3">
      <c r="A44" s="10">
        <f t="shared" si="10"/>
        <v>39</v>
      </c>
      <c r="B44" s="10" t="s">
        <v>35</v>
      </c>
      <c r="C44" s="13">
        <f t="shared" si="11"/>
        <v>3</v>
      </c>
      <c r="D44" s="13">
        <f t="shared" si="6"/>
        <v>1</v>
      </c>
      <c r="E44" s="10"/>
      <c r="F44" s="10"/>
      <c r="G44" s="10"/>
      <c r="H44" s="10">
        <v>1</v>
      </c>
      <c r="I44" s="13">
        <f t="shared" si="7"/>
        <v>1</v>
      </c>
      <c r="J44" s="10"/>
      <c r="K44" s="10"/>
      <c r="L44" s="10"/>
      <c r="M44" s="10"/>
      <c r="N44" s="10">
        <v>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3">
        <f t="shared" si="2"/>
        <v>0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3">
        <f t="shared" si="3"/>
        <v>0</v>
      </c>
      <c r="AQ44" s="10"/>
      <c r="AR44" s="10"/>
      <c r="AS44" s="10"/>
      <c r="AT44" s="10"/>
      <c r="AU44" s="7">
        <f t="shared" si="8"/>
        <v>0</v>
      </c>
      <c r="AV44" s="10"/>
      <c r="AW44" s="10"/>
      <c r="AX44" s="10"/>
      <c r="AY44" s="7">
        <f t="shared" si="4"/>
        <v>0</v>
      </c>
      <c r="AZ44" s="10"/>
      <c r="BA44" s="13">
        <f t="shared" si="9"/>
        <v>1</v>
      </c>
      <c r="BB44" s="10"/>
      <c r="BC44" s="10">
        <v>1</v>
      </c>
      <c r="BD44" s="10"/>
      <c r="BE44" s="10"/>
      <c r="BF44" s="10"/>
      <c r="BG44" s="13">
        <f t="shared" si="5"/>
        <v>0</v>
      </c>
      <c r="BH44" s="10"/>
      <c r="BI44" s="10"/>
      <c r="BJ44" s="10"/>
    </row>
    <row r="45" spans="1:62" s="11" customFormat="1" x14ac:dyDescent="0.3">
      <c r="A45" s="10">
        <f t="shared" si="10"/>
        <v>40</v>
      </c>
      <c r="B45" s="10" t="s">
        <v>75</v>
      </c>
      <c r="C45" s="13">
        <f t="shared" si="11"/>
        <v>16</v>
      </c>
      <c r="D45" s="13">
        <f t="shared" si="6"/>
        <v>1</v>
      </c>
      <c r="E45" s="10"/>
      <c r="F45" s="10"/>
      <c r="G45" s="10"/>
      <c r="H45" s="10">
        <v>1</v>
      </c>
      <c r="I45" s="13">
        <f t="shared" si="7"/>
        <v>5</v>
      </c>
      <c r="J45" s="10"/>
      <c r="K45" s="10"/>
      <c r="L45" s="10"/>
      <c r="M45" s="10"/>
      <c r="N45" s="10"/>
      <c r="O45" s="10">
        <v>1</v>
      </c>
      <c r="P45" s="10"/>
      <c r="Q45" s="10">
        <v>1</v>
      </c>
      <c r="R45" s="10">
        <v>1</v>
      </c>
      <c r="S45" s="10"/>
      <c r="T45" s="10">
        <v>1</v>
      </c>
      <c r="U45" s="10"/>
      <c r="V45" s="10">
        <v>1</v>
      </c>
      <c r="W45" s="10"/>
      <c r="X45" s="10"/>
      <c r="Y45" s="10"/>
      <c r="Z45" s="13">
        <f t="shared" si="2"/>
        <v>6</v>
      </c>
      <c r="AA45" s="10"/>
      <c r="AB45" s="10">
        <v>1</v>
      </c>
      <c r="AC45" s="10"/>
      <c r="AD45" s="10"/>
      <c r="AE45" s="10"/>
      <c r="AF45" s="10"/>
      <c r="AG45" s="10">
        <v>1</v>
      </c>
      <c r="AH45" s="10">
        <v>1</v>
      </c>
      <c r="AI45" s="10"/>
      <c r="AJ45" s="10">
        <v>1</v>
      </c>
      <c r="AK45" s="10">
        <v>1</v>
      </c>
      <c r="AL45" s="10"/>
      <c r="AM45" s="10">
        <v>1</v>
      </c>
      <c r="AN45" s="10"/>
      <c r="AO45" s="10"/>
      <c r="AP45" s="13">
        <f t="shared" si="3"/>
        <v>1</v>
      </c>
      <c r="AQ45" s="10"/>
      <c r="AR45" s="10"/>
      <c r="AS45" s="10"/>
      <c r="AT45" s="10">
        <v>1</v>
      </c>
      <c r="AU45" s="7">
        <f t="shared" si="8"/>
        <v>0</v>
      </c>
      <c r="AV45" s="10"/>
      <c r="AW45" s="10"/>
      <c r="AX45" s="10"/>
      <c r="AY45" s="7">
        <f t="shared" si="4"/>
        <v>0</v>
      </c>
      <c r="AZ45" s="10"/>
      <c r="BA45" s="13">
        <f t="shared" si="9"/>
        <v>2</v>
      </c>
      <c r="BB45" s="10"/>
      <c r="BC45" s="10"/>
      <c r="BD45" s="10">
        <v>1</v>
      </c>
      <c r="BE45" s="10">
        <v>1</v>
      </c>
      <c r="BF45" s="10"/>
      <c r="BG45" s="13">
        <f t="shared" si="5"/>
        <v>1</v>
      </c>
      <c r="BH45" s="10">
        <v>1</v>
      </c>
      <c r="BI45" s="10"/>
      <c r="BJ45" s="10"/>
    </row>
    <row r="46" spans="1:62" s="11" customFormat="1" x14ac:dyDescent="0.3">
      <c r="A46" s="10">
        <f t="shared" si="10"/>
        <v>41</v>
      </c>
      <c r="B46" s="10" t="s">
        <v>156</v>
      </c>
      <c r="C46" s="13">
        <f t="shared" si="11"/>
        <v>1</v>
      </c>
      <c r="D46" s="13">
        <f t="shared" si="6"/>
        <v>1</v>
      </c>
      <c r="E46" s="10"/>
      <c r="F46" s="10"/>
      <c r="G46" s="10"/>
      <c r="H46" s="10">
        <v>1</v>
      </c>
      <c r="I46" s="13">
        <f t="shared" si="7"/>
        <v>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3">
        <f t="shared" si="2"/>
        <v>0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3">
        <f t="shared" si="3"/>
        <v>0</v>
      </c>
      <c r="AQ46" s="10"/>
      <c r="AR46" s="10"/>
      <c r="AS46" s="10"/>
      <c r="AT46" s="10"/>
      <c r="AU46" s="7">
        <f t="shared" si="8"/>
        <v>0</v>
      </c>
      <c r="AV46" s="10"/>
      <c r="AW46" s="10"/>
      <c r="AX46" s="10"/>
      <c r="AY46" s="7">
        <f t="shared" si="4"/>
        <v>0</v>
      </c>
      <c r="AZ46" s="10"/>
      <c r="BA46" s="13">
        <f t="shared" si="9"/>
        <v>0</v>
      </c>
      <c r="BB46" s="10"/>
      <c r="BC46" s="10"/>
      <c r="BD46" s="10"/>
      <c r="BE46" s="10"/>
      <c r="BF46" s="10"/>
      <c r="BG46" s="13">
        <f t="shared" si="5"/>
        <v>0</v>
      </c>
      <c r="BH46" s="10"/>
      <c r="BI46" s="10"/>
      <c r="BJ46" s="10"/>
    </row>
    <row r="47" spans="1:62" s="11" customFormat="1" x14ac:dyDescent="0.3">
      <c r="A47" s="10">
        <f t="shared" si="10"/>
        <v>42</v>
      </c>
      <c r="B47" s="10" t="s">
        <v>92</v>
      </c>
      <c r="C47" s="13">
        <f t="shared" si="11"/>
        <v>25</v>
      </c>
      <c r="D47" s="13">
        <f t="shared" si="6"/>
        <v>0</v>
      </c>
      <c r="E47" s="10"/>
      <c r="F47" s="10"/>
      <c r="G47" s="10"/>
      <c r="H47" s="10"/>
      <c r="I47" s="13">
        <f t="shared" si="7"/>
        <v>10</v>
      </c>
      <c r="J47" s="10"/>
      <c r="K47" s="10">
        <v>1</v>
      </c>
      <c r="L47" s="10">
        <v>1</v>
      </c>
      <c r="M47" s="10">
        <v>1</v>
      </c>
      <c r="N47" s="10">
        <v>1</v>
      </c>
      <c r="O47" s="10"/>
      <c r="P47" s="10">
        <v>1</v>
      </c>
      <c r="Q47" s="10"/>
      <c r="R47" s="10"/>
      <c r="S47" s="10">
        <v>1</v>
      </c>
      <c r="T47" s="10"/>
      <c r="U47" s="10">
        <v>1</v>
      </c>
      <c r="V47" s="10"/>
      <c r="W47" s="10">
        <v>1</v>
      </c>
      <c r="X47" s="10">
        <v>1</v>
      </c>
      <c r="Y47" s="10">
        <v>1</v>
      </c>
      <c r="Z47" s="13">
        <f t="shared" si="2"/>
        <v>5</v>
      </c>
      <c r="AA47" s="10">
        <v>1</v>
      </c>
      <c r="AB47" s="10">
        <v>1</v>
      </c>
      <c r="AC47" s="10"/>
      <c r="AD47" s="10"/>
      <c r="AE47" s="10">
        <v>1</v>
      </c>
      <c r="AF47" s="10"/>
      <c r="AG47" s="10"/>
      <c r="AH47" s="10"/>
      <c r="AI47" s="10"/>
      <c r="AJ47" s="10">
        <v>1</v>
      </c>
      <c r="AK47" s="10"/>
      <c r="AL47" s="10">
        <v>1</v>
      </c>
      <c r="AM47" s="10"/>
      <c r="AN47" s="10"/>
      <c r="AO47" s="10"/>
      <c r="AP47" s="13">
        <f t="shared" si="3"/>
        <v>0</v>
      </c>
      <c r="AQ47" s="10"/>
      <c r="AR47" s="10"/>
      <c r="AS47" s="10"/>
      <c r="AT47" s="10"/>
      <c r="AU47" s="7">
        <f t="shared" si="8"/>
        <v>2</v>
      </c>
      <c r="AV47" s="10"/>
      <c r="AW47" s="10">
        <v>1</v>
      </c>
      <c r="AX47" s="10">
        <v>1</v>
      </c>
      <c r="AY47" s="7">
        <f t="shared" si="4"/>
        <v>0</v>
      </c>
      <c r="AZ47" s="10"/>
      <c r="BA47" s="13">
        <f t="shared" si="9"/>
        <v>5</v>
      </c>
      <c r="BB47" s="10">
        <v>1</v>
      </c>
      <c r="BC47" s="10">
        <v>1</v>
      </c>
      <c r="BD47" s="10">
        <v>1</v>
      </c>
      <c r="BE47" s="10">
        <v>1</v>
      </c>
      <c r="BF47" s="10">
        <v>1</v>
      </c>
      <c r="BG47" s="13">
        <f t="shared" si="5"/>
        <v>3</v>
      </c>
      <c r="BH47" s="10">
        <v>1</v>
      </c>
      <c r="BI47" s="10">
        <v>1</v>
      </c>
      <c r="BJ47" s="10">
        <v>1</v>
      </c>
    </row>
    <row r="48" spans="1:62" s="11" customFormat="1" x14ac:dyDescent="0.3">
      <c r="A48" s="10">
        <f t="shared" si="10"/>
        <v>43</v>
      </c>
      <c r="B48" s="10" t="s">
        <v>94</v>
      </c>
      <c r="C48" s="13">
        <f t="shared" si="11"/>
        <v>6</v>
      </c>
      <c r="D48" s="13">
        <f t="shared" si="6"/>
        <v>0</v>
      </c>
      <c r="E48" s="10"/>
      <c r="F48" s="10"/>
      <c r="G48" s="10"/>
      <c r="H48" s="10"/>
      <c r="I48" s="13">
        <f t="shared" si="7"/>
        <v>1</v>
      </c>
      <c r="J48" s="10"/>
      <c r="K48" s="10">
        <v>1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3">
        <f t="shared" si="2"/>
        <v>3</v>
      </c>
      <c r="AA48" s="10"/>
      <c r="AB48" s="10">
        <v>1</v>
      </c>
      <c r="AC48" s="10">
        <v>1</v>
      </c>
      <c r="AD48" s="10"/>
      <c r="AE48" s="10">
        <v>1</v>
      </c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3">
        <f t="shared" si="3"/>
        <v>1</v>
      </c>
      <c r="AQ48" s="10">
        <v>1</v>
      </c>
      <c r="AR48" s="10"/>
      <c r="AS48" s="10"/>
      <c r="AT48" s="10"/>
      <c r="AU48" s="7">
        <f t="shared" si="8"/>
        <v>1</v>
      </c>
      <c r="AV48" s="10">
        <v>1</v>
      </c>
      <c r="AW48" s="10"/>
      <c r="AX48" s="10"/>
      <c r="AY48" s="7">
        <f t="shared" si="4"/>
        <v>0</v>
      </c>
      <c r="AZ48" s="10"/>
      <c r="BA48" s="13">
        <f t="shared" si="9"/>
        <v>0</v>
      </c>
      <c r="BB48" s="10"/>
      <c r="BC48" s="10"/>
      <c r="BD48" s="10"/>
      <c r="BE48" s="10"/>
      <c r="BF48" s="10"/>
      <c r="BG48" s="13">
        <f t="shared" si="5"/>
        <v>0</v>
      </c>
      <c r="BH48" s="10"/>
      <c r="BI48" s="10"/>
      <c r="BJ48" s="10"/>
    </row>
    <row r="49" spans="1:62" s="11" customFormat="1" x14ac:dyDescent="0.3">
      <c r="A49" s="10">
        <f t="shared" si="10"/>
        <v>44</v>
      </c>
      <c r="B49" s="10" t="s">
        <v>73</v>
      </c>
      <c r="C49" s="13">
        <f t="shared" si="11"/>
        <v>3</v>
      </c>
      <c r="D49" s="13">
        <f t="shared" si="6"/>
        <v>0</v>
      </c>
      <c r="E49" s="10"/>
      <c r="F49" s="10"/>
      <c r="G49" s="10"/>
      <c r="H49" s="10"/>
      <c r="I49" s="13">
        <f t="shared" si="7"/>
        <v>1</v>
      </c>
      <c r="J49" s="10"/>
      <c r="K49" s="10">
        <v>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3">
        <f t="shared" si="2"/>
        <v>1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>
        <v>1</v>
      </c>
      <c r="AK49" s="10"/>
      <c r="AL49" s="10"/>
      <c r="AM49" s="10"/>
      <c r="AN49" s="10"/>
      <c r="AO49" s="10"/>
      <c r="AP49" s="13">
        <f t="shared" si="3"/>
        <v>0</v>
      </c>
      <c r="AQ49" s="10"/>
      <c r="AR49" s="10"/>
      <c r="AS49" s="10"/>
      <c r="AT49" s="10"/>
      <c r="AU49" s="7">
        <f t="shared" si="8"/>
        <v>0</v>
      </c>
      <c r="AV49" s="10"/>
      <c r="AW49" s="10"/>
      <c r="AX49" s="10"/>
      <c r="AY49" s="7">
        <f t="shared" si="4"/>
        <v>0</v>
      </c>
      <c r="AZ49" s="10"/>
      <c r="BA49" s="13">
        <f t="shared" si="9"/>
        <v>1</v>
      </c>
      <c r="BB49" s="10"/>
      <c r="BC49" s="10"/>
      <c r="BD49" s="10"/>
      <c r="BE49" s="10"/>
      <c r="BF49" s="10">
        <v>1</v>
      </c>
      <c r="BG49" s="13">
        <f t="shared" si="5"/>
        <v>0</v>
      </c>
      <c r="BH49" s="10"/>
      <c r="BI49" s="10"/>
      <c r="BJ49" s="10"/>
    </row>
    <row r="50" spans="1:62" s="11" customFormat="1" x14ac:dyDescent="0.3">
      <c r="A50" s="10">
        <f t="shared" si="10"/>
        <v>45</v>
      </c>
      <c r="B50" s="10" t="s">
        <v>54</v>
      </c>
      <c r="C50" s="13">
        <f t="shared" si="11"/>
        <v>13</v>
      </c>
      <c r="D50" s="13">
        <f t="shared" si="6"/>
        <v>0</v>
      </c>
      <c r="E50" s="10"/>
      <c r="F50" s="10"/>
      <c r="G50" s="10"/>
      <c r="H50" s="10"/>
      <c r="I50" s="13">
        <f t="shared" si="7"/>
        <v>2</v>
      </c>
      <c r="J50" s="10"/>
      <c r="K50" s="10">
        <v>1</v>
      </c>
      <c r="L50" s="10"/>
      <c r="M50" s="10"/>
      <c r="N50" s="10"/>
      <c r="O50" s="10"/>
      <c r="P50" s="10"/>
      <c r="Q50" s="10"/>
      <c r="R50" s="10"/>
      <c r="S50" s="10"/>
      <c r="T50" s="10">
        <v>1</v>
      </c>
      <c r="U50" s="10"/>
      <c r="V50" s="10"/>
      <c r="W50" s="10"/>
      <c r="X50" s="10"/>
      <c r="Y50" s="10"/>
      <c r="Z50" s="13">
        <f t="shared" si="2"/>
        <v>3</v>
      </c>
      <c r="AA50" s="10"/>
      <c r="AB50" s="10">
        <v>1</v>
      </c>
      <c r="AC50" s="10"/>
      <c r="AD50" s="10"/>
      <c r="AE50" s="10"/>
      <c r="AF50" s="10"/>
      <c r="AG50" s="10"/>
      <c r="AH50" s="10">
        <v>1</v>
      </c>
      <c r="AI50" s="10"/>
      <c r="AJ50" s="10">
        <v>1</v>
      </c>
      <c r="AK50" s="10"/>
      <c r="AL50" s="10"/>
      <c r="AM50" s="10"/>
      <c r="AN50" s="10"/>
      <c r="AO50" s="10"/>
      <c r="AP50" s="13">
        <f t="shared" si="3"/>
        <v>2</v>
      </c>
      <c r="AQ50" s="10"/>
      <c r="AR50" s="10">
        <v>1</v>
      </c>
      <c r="AS50" s="10">
        <v>1</v>
      </c>
      <c r="AT50" s="10"/>
      <c r="AU50" s="7">
        <f t="shared" si="8"/>
        <v>0</v>
      </c>
      <c r="AV50" s="10"/>
      <c r="AW50" s="10"/>
      <c r="AX50" s="10"/>
      <c r="AY50" s="7">
        <f t="shared" si="4"/>
        <v>0</v>
      </c>
      <c r="AZ50" s="10"/>
      <c r="BA50" s="13">
        <f t="shared" si="9"/>
        <v>5</v>
      </c>
      <c r="BB50" s="10">
        <v>1</v>
      </c>
      <c r="BC50" s="10">
        <v>1</v>
      </c>
      <c r="BD50" s="10">
        <v>1</v>
      </c>
      <c r="BE50" s="10">
        <v>1</v>
      </c>
      <c r="BF50" s="10">
        <v>1</v>
      </c>
      <c r="BG50" s="13">
        <f t="shared" si="5"/>
        <v>1</v>
      </c>
      <c r="BH50" s="10">
        <v>1</v>
      </c>
      <c r="BI50" s="10"/>
      <c r="BJ50" s="10"/>
    </row>
    <row r="51" spans="1:62" s="11" customFormat="1" x14ac:dyDescent="0.3">
      <c r="A51" s="10">
        <f t="shared" si="10"/>
        <v>46</v>
      </c>
      <c r="B51" s="10" t="s">
        <v>47</v>
      </c>
      <c r="C51" s="13">
        <f t="shared" si="11"/>
        <v>8</v>
      </c>
      <c r="D51" s="13">
        <f t="shared" si="6"/>
        <v>0</v>
      </c>
      <c r="E51" s="10"/>
      <c r="F51" s="10"/>
      <c r="G51" s="10"/>
      <c r="H51" s="10"/>
      <c r="I51" s="13">
        <f t="shared" si="7"/>
        <v>8</v>
      </c>
      <c r="J51" s="10"/>
      <c r="K51" s="10">
        <v>1</v>
      </c>
      <c r="L51" s="10">
        <v>1</v>
      </c>
      <c r="M51" s="10">
        <v>1</v>
      </c>
      <c r="N51" s="10">
        <v>1</v>
      </c>
      <c r="O51" s="10">
        <v>1</v>
      </c>
      <c r="P51" s="10">
        <v>1</v>
      </c>
      <c r="Q51" s="10">
        <v>1</v>
      </c>
      <c r="R51" s="10">
        <v>1</v>
      </c>
      <c r="S51" s="10"/>
      <c r="T51" s="10"/>
      <c r="U51" s="10"/>
      <c r="V51" s="10"/>
      <c r="W51" s="10"/>
      <c r="X51" s="10"/>
      <c r="Y51" s="10"/>
      <c r="Z51" s="13">
        <f t="shared" si="2"/>
        <v>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3">
        <f t="shared" si="3"/>
        <v>0</v>
      </c>
      <c r="AQ51" s="10"/>
      <c r="AR51" s="10"/>
      <c r="AS51" s="10"/>
      <c r="AT51" s="10"/>
      <c r="AU51" s="7">
        <f t="shared" si="8"/>
        <v>0</v>
      </c>
      <c r="AV51" s="10"/>
      <c r="AW51" s="10"/>
      <c r="AX51" s="10"/>
      <c r="AY51" s="7">
        <f t="shared" si="4"/>
        <v>0</v>
      </c>
      <c r="AZ51" s="10"/>
      <c r="BA51" s="13">
        <f t="shared" si="9"/>
        <v>0</v>
      </c>
      <c r="BB51" s="10"/>
      <c r="BC51" s="10"/>
      <c r="BD51" s="10"/>
      <c r="BE51" s="10"/>
      <c r="BF51" s="10"/>
      <c r="BG51" s="13">
        <f t="shared" si="5"/>
        <v>0</v>
      </c>
      <c r="BH51" s="10"/>
      <c r="BI51" s="10"/>
      <c r="BJ51" s="10"/>
    </row>
    <row r="52" spans="1:62" s="11" customFormat="1" x14ac:dyDescent="0.3">
      <c r="A52" s="10">
        <f t="shared" si="10"/>
        <v>47</v>
      </c>
      <c r="B52" s="10" t="s">
        <v>15</v>
      </c>
      <c r="C52" s="13">
        <f t="shared" si="11"/>
        <v>24</v>
      </c>
      <c r="D52" s="13">
        <f t="shared" si="6"/>
        <v>0</v>
      </c>
      <c r="E52" s="10"/>
      <c r="F52" s="10"/>
      <c r="G52" s="10"/>
      <c r="H52" s="10"/>
      <c r="I52" s="13">
        <f t="shared" si="7"/>
        <v>3</v>
      </c>
      <c r="J52" s="10"/>
      <c r="K52" s="10">
        <v>1</v>
      </c>
      <c r="L52" s="10">
        <v>1</v>
      </c>
      <c r="M52" s="10">
        <v>1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3">
        <f t="shared" si="2"/>
        <v>9</v>
      </c>
      <c r="AA52" s="10"/>
      <c r="AB52" s="10">
        <v>1</v>
      </c>
      <c r="AC52" s="10">
        <v>1</v>
      </c>
      <c r="AD52" s="10"/>
      <c r="AE52" s="10">
        <v>1</v>
      </c>
      <c r="AF52" s="10">
        <v>1</v>
      </c>
      <c r="AG52" s="10">
        <v>1</v>
      </c>
      <c r="AH52" s="10">
        <v>1</v>
      </c>
      <c r="AI52" s="10">
        <v>1</v>
      </c>
      <c r="AJ52" s="10">
        <v>1</v>
      </c>
      <c r="AK52" s="10">
        <v>1</v>
      </c>
      <c r="AL52" s="10"/>
      <c r="AM52" s="10"/>
      <c r="AN52" s="10"/>
      <c r="AO52" s="10"/>
      <c r="AP52" s="13">
        <f t="shared" si="3"/>
        <v>4</v>
      </c>
      <c r="AQ52" s="10">
        <v>1</v>
      </c>
      <c r="AR52" s="10">
        <v>1</v>
      </c>
      <c r="AS52" s="10">
        <v>1</v>
      </c>
      <c r="AT52" s="10">
        <v>1</v>
      </c>
      <c r="AU52" s="7">
        <f t="shared" si="8"/>
        <v>1</v>
      </c>
      <c r="AV52" s="10">
        <v>1</v>
      </c>
      <c r="AW52" s="10"/>
      <c r="AX52" s="10"/>
      <c r="AY52" s="7">
        <f t="shared" si="4"/>
        <v>1</v>
      </c>
      <c r="AZ52" s="10">
        <v>1</v>
      </c>
      <c r="BA52" s="13">
        <f t="shared" si="9"/>
        <v>3</v>
      </c>
      <c r="BB52" s="10">
        <v>1</v>
      </c>
      <c r="BC52" s="10">
        <v>1</v>
      </c>
      <c r="BD52" s="10"/>
      <c r="BE52" s="10">
        <v>1</v>
      </c>
      <c r="BF52" s="10"/>
      <c r="BG52" s="13">
        <f t="shared" si="5"/>
        <v>3</v>
      </c>
      <c r="BH52" s="10">
        <v>1</v>
      </c>
      <c r="BI52" s="10">
        <v>1</v>
      </c>
      <c r="BJ52" s="10">
        <v>1</v>
      </c>
    </row>
    <row r="53" spans="1:62" s="11" customFormat="1" x14ac:dyDescent="0.3">
      <c r="A53" s="10">
        <f t="shared" si="10"/>
        <v>48</v>
      </c>
      <c r="B53" s="10" t="s">
        <v>157</v>
      </c>
      <c r="C53" s="13">
        <f t="shared" si="11"/>
        <v>9</v>
      </c>
      <c r="D53" s="13">
        <f t="shared" si="6"/>
        <v>0</v>
      </c>
      <c r="E53" s="10"/>
      <c r="F53" s="10"/>
      <c r="G53" s="10"/>
      <c r="H53" s="10"/>
      <c r="I53" s="13">
        <f t="shared" si="7"/>
        <v>2</v>
      </c>
      <c r="J53" s="10"/>
      <c r="K53" s="10">
        <v>1</v>
      </c>
      <c r="L53" s="10"/>
      <c r="M53" s="10"/>
      <c r="N53" s="10"/>
      <c r="O53" s="10"/>
      <c r="P53" s="10"/>
      <c r="Q53" s="10"/>
      <c r="R53" s="10"/>
      <c r="S53" s="10"/>
      <c r="T53" s="10">
        <v>1</v>
      </c>
      <c r="U53" s="10"/>
      <c r="V53" s="10"/>
      <c r="W53" s="10"/>
      <c r="X53" s="10"/>
      <c r="Y53" s="10"/>
      <c r="Z53" s="13">
        <f t="shared" si="2"/>
        <v>3</v>
      </c>
      <c r="AA53" s="10"/>
      <c r="AB53" s="10">
        <v>1</v>
      </c>
      <c r="AC53" s="10"/>
      <c r="AD53" s="10"/>
      <c r="AE53" s="10"/>
      <c r="AF53" s="10"/>
      <c r="AG53" s="10"/>
      <c r="AH53" s="10"/>
      <c r="AI53" s="10"/>
      <c r="AJ53" s="10">
        <v>1</v>
      </c>
      <c r="AK53" s="10"/>
      <c r="AL53" s="10"/>
      <c r="AM53" s="10">
        <v>1</v>
      </c>
      <c r="AN53" s="10"/>
      <c r="AO53" s="10"/>
      <c r="AP53" s="13">
        <f t="shared" si="3"/>
        <v>1</v>
      </c>
      <c r="AQ53" s="10"/>
      <c r="AR53" s="10">
        <v>1</v>
      </c>
      <c r="AS53" s="10"/>
      <c r="AT53" s="10"/>
      <c r="AU53" s="7">
        <f t="shared" si="8"/>
        <v>0</v>
      </c>
      <c r="AV53" s="10"/>
      <c r="AW53" s="10"/>
      <c r="AX53" s="10"/>
      <c r="AY53" s="7">
        <f t="shared" si="4"/>
        <v>0</v>
      </c>
      <c r="AZ53" s="10"/>
      <c r="BA53" s="13">
        <f t="shared" si="9"/>
        <v>1</v>
      </c>
      <c r="BB53" s="10"/>
      <c r="BC53" s="10">
        <v>1</v>
      </c>
      <c r="BD53" s="10"/>
      <c r="BE53" s="10"/>
      <c r="BF53" s="10"/>
      <c r="BG53" s="13">
        <f t="shared" si="5"/>
        <v>2</v>
      </c>
      <c r="BH53" s="10">
        <v>1</v>
      </c>
      <c r="BI53" s="10">
        <v>1</v>
      </c>
      <c r="BJ53" s="10"/>
    </row>
    <row r="54" spans="1:62" s="11" customFormat="1" x14ac:dyDescent="0.3">
      <c r="A54" s="10">
        <f t="shared" si="10"/>
        <v>49</v>
      </c>
      <c r="B54" s="10" t="s">
        <v>10</v>
      </c>
      <c r="C54" s="13">
        <f t="shared" si="11"/>
        <v>9</v>
      </c>
      <c r="D54" s="13">
        <f t="shared" si="6"/>
        <v>0</v>
      </c>
      <c r="E54" s="10"/>
      <c r="F54" s="10"/>
      <c r="G54" s="10"/>
      <c r="H54" s="10"/>
      <c r="I54" s="13">
        <f t="shared" si="7"/>
        <v>2</v>
      </c>
      <c r="J54" s="10"/>
      <c r="K54" s="10"/>
      <c r="L54" s="10">
        <v>1</v>
      </c>
      <c r="M54" s="10"/>
      <c r="N54" s="10"/>
      <c r="O54" s="10"/>
      <c r="P54" s="10"/>
      <c r="Q54" s="10">
        <v>1</v>
      </c>
      <c r="R54" s="10"/>
      <c r="S54" s="10"/>
      <c r="T54" s="10"/>
      <c r="U54" s="10"/>
      <c r="V54" s="10"/>
      <c r="W54" s="10"/>
      <c r="X54" s="10"/>
      <c r="Y54" s="10"/>
      <c r="Z54" s="13">
        <f t="shared" si="2"/>
        <v>1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>
        <v>1</v>
      </c>
      <c r="AL54" s="10"/>
      <c r="AM54" s="10"/>
      <c r="AN54" s="10"/>
      <c r="AO54" s="10"/>
      <c r="AP54" s="13">
        <f t="shared" si="3"/>
        <v>0</v>
      </c>
      <c r="AQ54" s="10"/>
      <c r="AR54" s="10"/>
      <c r="AS54" s="10"/>
      <c r="AT54" s="10"/>
      <c r="AU54" s="7">
        <f t="shared" si="8"/>
        <v>0</v>
      </c>
      <c r="AV54" s="10"/>
      <c r="AW54" s="10"/>
      <c r="AX54" s="10"/>
      <c r="AY54" s="7">
        <f t="shared" si="4"/>
        <v>1</v>
      </c>
      <c r="AZ54" s="10">
        <v>1</v>
      </c>
      <c r="BA54" s="13">
        <f t="shared" si="9"/>
        <v>2</v>
      </c>
      <c r="BB54" s="10"/>
      <c r="BC54" s="10">
        <v>1</v>
      </c>
      <c r="BD54" s="10"/>
      <c r="BE54" s="10"/>
      <c r="BF54" s="10">
        <v>1</v>
      </c>
      <c r="BG54" s="13">
        <f t="shared" si="5"/>
        <v>3</v>
      </c>
      <c r="BH54" s="10">
        <v>1</v>
      </c>
      <c r="BI54" s="10">
        <v>1</v>
      </c>
      <c r="BJ54" s="10">
        <v>1</v>
      </c>
    </row>
    <row r="55" spans="1:62" s="11" customFormat="1" x14ac:dyDescent="0.3">
      <c r="A55" s="10">
        <f t="shared" si="10"/>
        <v>50</v>
      </c>
      <c r="B55" s="10" t="s">
        <v>36</v>
      </c>
      <c r="C55" s="13">
        <f t="shared" si="11"/>
        <v>21</v>
      </c>
      <c r="D55" s="13">
        <f t="shared" si="6"/>
        <v>0</v>
      </c>
      <c r="E55" s="10"/>
      <c r="F55" s="10"/>
      <c r="G55" s="10"/>
      <c r="H55" s="10"/>
      <c r="I55" s="13">
        <f t="shared" si="7"/>
        <v>4</v>
      </c>
      <c r="J55" s="10"/>
      <c r="K55" s="10"/>
      <c r="L55" s="10">
        <v>1</v>
      </c>
      <c r="M55" s="10"/>
      <c r="N55" s="10"/>
      <c r="O55" s="10"/>
      <c r="P55" s="10"/>
      <c r="Q55" s="10">
        <v>1</v>
      </c>
      <c r="R55" s="10">
        <v>1</v>
      </c>
      <c r="S55" s="10"/>
      <c r="T55" s="10">
        <v>1</v>
      </c>
      <c r="U55" s="10"/>
      <c r="V55" s="10"/>
      <c r="W55" s="10"/>
      <c r="X55" s="10"/>
      <c r="Y55" s="10"/>
      <c r="Z55" s="13">
        <f t="shared" si="2"/>
        <v>12</v>
      </c>
      <c r="AA55" s="10"/>
      <c r="AB55" s="10">
        <v>1</v>
      </c>
      <c r="AC55" s="10">
        <v>1</v>
      </c>
      <c r="AD55" s="10">
        <v>1</v>
      </c>
      <c r="AE55" s="10">
        <v>1</v>
      </c>
      <c r="AF55" s="10">
        <v>1</v>
      </c>
      <c r="AG55" s="10">
        <v>1</v>
      </c>
      <c r="AH55" s="10"/>
      <c r="AI55" s="10">
        <v>1</v>
      </c>
      <c r="AJ55" s="10"/>
      <c r="AK55" s="10">
        <v>1</v>
      </c>
      <c r="AL55" s="10">
        <v>1</v>
      </c>
      <c r="AM55" s="10">
        <v>1</v>
      </c>
      <c r="AN55" s="10">
        <v>1</v>
      </c>
      <c r="AO55" s="10">
        <v>1</v>
      </c>
      <c r="AP55" s="13">
        <f t="shared" si="3"/>
        <v>0</v>
      </c>
      <c r="AQ55" s="10"/>
      <c r="AR55" s="10"/>
      <c r="AS55" s="10"/>
      <c r="AT55" s="10"/>
      <c r="AU55" s="7">
        <f t="shared" si="8"/>
        <v>3</v>
      </c>
      <c r="AV55" s="10">
        <v>1</v>
      </c>
      <c r="AW55" s="10">
        <v>1</v>
      </c>
      <c r="AX55" s="10">
        <v>1</v>
      </c>
      <c r="AY55" s="7">
        <f t="shared" si="4"/>
        <v>1</v>
      </c>
      <c r="AZ55" s="10">
        <v>1</v>
      </c>
      <c r="BA55" s="13">
        <f t="shared" si="9"/>
        <v>1</v>
      </c>
      <c r="BB55" s="10"/>
      <c r="BC55" s="10"/>
      <c r="BD55" s="10">
        <v>1</v>
      </c>
      <c r="BE55" s="10"/>
      <c r="BF55" s="10"/>
      <c r="BG55" s="13">
        <f t="shared" si="5"/>
        <v>0</v>
      </c>
      <c r="BH55" s="10"/>
      <c r="BI55" s="10"/>
      <c r="BJ55" s="10"/>
    </row>
    <row r="56" spans="1:62" s="11" customFormat="1" x14ac:dyDescent="0.3">
      <c r="A56" s="10">
        <f t="shared" si="10"/>
        <v>51</v>
      </c>
      <c r="B56" s="10" t="s">
        <v>158</v>
      </c>
      <c r="C56" s="13">
        <f t="shared" si="11"/>
        <v>2</v>
      </c>
      <c r="D56" s="13">
        <f t="shared" si="6"/>
        <v>0</v>
      </c>
      <c r="E56" s="10"/>
      <c r="F56" s="10"/>
      <c r="G56" s="10"/>
      <c r="H56" s="10"/>
      <c r="I56" s="13">
        <f t="shared" si="7"/>
        <v>1</v>
      </c>
      <c r="J56" s="10"/>
      <c r="K56" s="10"/>
      <c r="L56" s="10"/>
      <c r="M56" s="10">
        <v>1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3">
        <f t="shared" si="2"/>
        <v>1</v>
      </c>
      <c r="AA56" s="10"/>
      <c r="AB56" s="10"/>
      <c r="AC56" s="10"/>
      <c r="AD56" s="10"/>
      <c r="AE56" s="10"/>
      <c r="AF56" s="10"/>
      <c r="AG56" s="10"/>
      <c r="AH56" s="10"/>
      <c r="AI56" s="10">
        <v>1</v>
      </c>
      <c r="AJ56" s="10"/>
      <c r="AK56" s="10"/>
      <c r="AL56" s="10"/>
      <c r="AM56" s="10"/>
      <c r="AN56" s="10"/>
      <c r="AO56" s="10"/>
      <c r="AP56" s="13">
        <f t="shared" si="3"/>
        <v>0</v>
      </c>
      <c r="AQ56" s="10"/>
      <c r="AR56" s="10"/>
      <c r="AS56" s="10"/>
      <c r="AT56" s="10"/>
      <c r="AU56" s="7">
        <f t="shared" si="8"/>
        <v>0</v>
      </c>
      <c r="AV56" s="10"/>
      <c r="AW56" s="10"/>
      <c r="AX56" s="10"/>
      <c r="AY56" s="7">
        <f t="shared" si="4"/>
        <v>0</v>
      </c>
      <c r="AZ56" s="10"/>
      <c r="BA56" s="13">
        <f t="shared" si="9"/>
        <v>0</v>
      </c>
      <c r="BB56" s="10"/>
      <c r="BC56" s="10"/>
      <c r="BD56" s="10"/>
      <c r="BE56" s="10"/>
      <c r="BF56" s="10"/>
      <c r="BG56" s="13">
        <f t="shared" si="5"/>
        <v>0</v>
      </c>
      <c r="BH56" s="10"/>
      <c r="BI56" s="10"/>
      <c r="BJ56" s="10"/>
    </row>
    <row r="57" spans="1:62" s="11" customFormat="1" x14ac:dyDescent="0.3">
      <c r="A57" s="10">
        <f t="shared" si="10"/>
        <v>52</v>
      </c>
      <c r="B57" s="10" t="s">
        <v>41</v>
      </c>
      <c r="C57" s="13">
        <f t="shared" si="11"/>
        <v>5</v>
      </c>
      <c r="D57" s="13">
        <f t="shared" si="6"/>
        <v>0</v>
      </c>
      <c r="E57" s="10"/>
      <c r="F57" s="10"/>
      <c r="G57" s="10"/>
      <c r="H57" s="10"/>
      <c r="I57" s="13">
        <f t="shared" si="7"/>
        <v>1</v>
      </c>
      <c r="J57" s="10"/>
      <c r="K57" s="10"/>
      <c r="L57" s="10"/>
      <c r="M57" s="10"/>
      <c r="N57" s="10">
        <v>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3">
        <f t="shared" si="2"/>
        <v>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3">
        <f t="shared" si="3"/>
        <v>0</v>
      </c>
      <c r="AQ57" s="10"/>
      <c r="AR57" s="10"/>
      <c r="AS57" s="10"/>
      <c r="AT57" s="10"/>
      <c r="AU57" s="7">
        <f t="shared" si="8"/>
        <v>3</v>
      </c>
      <c r="AV57" s="10">
        <v>1</v>
      </c>
      <c r="AW57" s="10">
        <v>1</v>
      </c>
      <c r="AX57" s="10">
        <v>1</v>
      </c>
      <c r="AY57" s="7">
        <f t="shared" si="4"/>
        <v>0</v>
      </c>
      <c r="AZ57" s="10"/>
      <c r="BA57" s="13">
        <f t="shared" si="9"/>
        <v>1</v>
      </c>
      <c r="BB57" s="10"/>
      <c r="BC57" s="10"/>
      <c r="BD57" s="10"/>
      <c r="BE57" s="10">
        <v>1</v>
      </c>
      <c r="BF57" s="10"/>
      <c r="BG57" s="13">
        <f t="shared" si="5"/>
        <v>0</v>
      </c>
      <c r="BH57" s="10"/>
      <c r="BI57" s="10"/>
      <c r="BJ57" s="10"/>
    </row>
    <row r="58" spans="1:62" s="11" customFormat="1" x14ac:dyDescent="0.3">
      <c r="A58" s="10">
        <f t="shared" si="10"/>
        <v>53</v>
      </c>
      <c r="B58" s="10" t="s">
        <v>12</v>
      </c>
      <c r="C58" s="13">
        <f t="shared" si="11"/>
        <v>34</v>
      </c>
      <c r="D58" s="13">
        <f t="shared" si="6"/>
        <v>0</v>
      </c>
      <c r="E58" s="10"/>
      <c r="F58" s="10"/>
      <c r="G58" s="10"/>
      <c r="H58" s="10"/>
      <c r="I58" s="13">
        <f t="shared" si="7"/>
        <v>3</v>
      </c>
      <c r="J58" s="10"/>
      <c r="K58" s="10"/>
      <c r="L58" s="10"/>
      <c r="M58" s="10"/>
      <c r="N58" s="10">
        <v>1</v>
      </c>
      <c r="O58" s="10"/>
      <c r="P58" s="10"/>
      <c r="Q58" s="10"/>
      <c r="R58" s="10"/>
      <c r="S58" s="10"/>
      <c r="T58" s="10"/>
      <c r="U58" s="10">
        <v>1</v>
      </c>
      <c r="V58" s="10">
        <v>1</v>
      </c>
      <c r="W58" s="10"/>
      <c r="X58" s="10"/>
      <c r="Y58" s="10"/>
      <c r="Z58" s="13">
        <f t="shared" si="2"/>
        <v>15</v>
      </c>
      <c r="AA58" s="10">
        <v>1</v>
      </c>
      <c r="AB58" s="10">
        <v>1</v>
      </c>
      <c r="AC58" s="10">
        <v>1</v>
      </c>
      <c r="AD58" s="10">
        <v>1</v>
      </c>
      <c r="AE58" s="10">
        <v>1</v>
      </c>
      <c r="AF58" s="10">
        <v>1</v>
      </c>
      <c r="AG58" s="10">
        <v>1</v>
      </c>
      <c r="AH58" s="10">
        <v>1</v>
      </c>
      <c r="AI58" s="10">
        <v>1</v>
      </c>
      <c r="AJ58" s="10">
        <v>1</v>
      </c>
      <c r="AK58" s="10">
        <v>1</v>
      </c>
      <c r="AL58" s="10">
        <v>1</v>
      </c>
      <c r="AM58" s="10">
        <v>1</v>
      </c>
      <c r="AN58" s="10">
        <v>1</v>
      </c>
      <c r="AO58" s="10">
        <v>1</v>
      </c>
      <c r="AP58" s="13">
        <f t="shared" si="3"/>
        <v>4</v>
      </c>
      <c r="AQ58" s="10">
        <v>1</v>
      </c>
      <c r="AR58" s="10">
        <v>1</v>
      </c>
      <c r="AS58" s="10">
        <v>1</v>
      </c>
      <c r="AT58" s="10">
        <v>1</v>
      </c>
      <c r="AU58" s="7">
        <f t="shared" si="8"/>
        <v>3</v>
      </c>
      <c r="AV58" s="10">
        <v>1</v>
      </c>
      <c r="AW58" s="10">
        <v>1</v>
      </c>
      <c r="AX58" s="10">
        <v>1</v>
      </c>
      <c r="AY58" s="7">
        <f t="shared" si="4"/>
        <v>1</v>
      </c>
      <c r="AZ58" s="10">
        <v>1</v>
      </c>
      <c r="BA58" s="13">
        <f t="shared" si="9"/>
        <v>5</v>
      </c>
      <c r="BB58" s="10">
        <v>1</v>
      </c>
      <c r="BC58" s="10">
        <v>1</v>
      </c>
      <c r="BD58" s="10">
        <v>1</v>
      </c>
      <c r="BE58" s="10">
        <v>1</v>
      </c>
      <c r="BF58" s="10">
        <v>1</v>
      </c>
      <c r="BG58" s="13">
        <f t="shared" si="5"/>
        <v>3</v>
      </c>
      <c r="BH58" s="10">
        <v>1</v>
      </c>
      <c r="BI58" s="10">
        <v>1</v>
      </c>
      <c r="BJ58" s="10">
        <v>1</v>
      </c>
    </row>
    <row r="59" spans="1:62" s="11" customFormat="1" x14ac:dyDescent="0.3">
      <c r="A59" s="10">
        <f t="shared" si="10"/>
        <v>54</v>
      </c>
      <c r="B59" s="10" t="s">
        <v>67</v>
      </c>
      <c r="C59" s="13">
        <f t="shared" si="11"/>
        <v>9</v>
      </c>
      <c r="D59" s="13">
        <f t="shared" si="6"/>
        <v>0</v>
      </c>
      <c r="E59" s="10"/>
      <c r="F59" s="10"/>
      <c r="G59" s="10"/>
      <c r="H59" s="10"/>
      <c r="I59" s="13">
        <f t="shared" si="7"/>
        <v>1</v>
      </c>
      <c r="J59" s="10"/>
      <c r="K59" s="10"/>
      <c r="L59" s="10"/>
      <c r="M59" s="10"/>
      <c r="N59" s="10">
        <v>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3">
        <f t="shared" si="2"/>
        <v>2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>
        <v>1</v>
      </c>
      <c r="AK59" s="10"/>
      <c r="AL59" s="10">
        <v>1</v>
      </c>
      <c r="AM59" s="10"/>
      <c r="AN59" s="10"/>
      <c r="AO59" s="10"/>
      <c r="AP59" s="13">
        <f t="shared" si="3"/>
        <v>0</v>
      </c>
      <c r="AQ59" s="10"/>
      <c r="AR59" s="10"/>
      <c r="AS59" s="10"/>
      <c r="AT59" s="10"/>
      <c r="AU59" s="7">
        <f t="shared" si="8"/>
        <v>0</v>
      </c>
      <c r="AV59" s="10"/>
      <c r="AW59" s="10"/>
      <c r="AX59" s="10"/>
      <c r="AY59" s="7">
        <f t="shared" si="4"/>
        <v>0</v>
      </c>
      <c r="AZ59" s="10"/>
      <c r="BA59" s="13">
        <f t="shared" si="9"/>
        <v>5</v>
      </c>
      <c r="BB59" s="10">
        <v>1</v>
      </c>
      <c r="BC59" s="10">
        <v>1</v>
      </c>
      <c r="BD59" s="10">
        <v>1</v>
      </c>
      <c r="BE59" s="10">
        <v>1</v>
      </c>
      <c r="BF59" s="10">
        <v>1</v>
      </c>
      <c r="BG59" s="13">
        <f t="shared" si="5"/>
        <v>1</v>
      </c>
      <c r="BH59" s="10"/>
      <c r="BI59" s="10"/>
      <c r="BJ59" s="10">
        <v>1</v>
      </c>
    </row>
    <row r="60" spans="1:62" s="11" customFormat="1" x14ac:dyDescent="0.3">
      <c r="A60" s="10">
        <f t="shared" si="10"/>
        <v>55</v>
      </c>
      <c r="B60" s="10" t="s">
        <v>71</v>
      </c>
      <c r="C60" s="13">
        <f t="shared" si="11"/>
        <v>14</v>
      </c>
      <c r="D60" s="13">
        <f t="shared" si="6"/>
        <v>0</v>
      </c>
      <c r="E60" s="10"/>
      <c r="F60" s="10"/>
      <c r="G60" s="10"/>
      <c r="H60" s="10"/>
      <c r="I60" s="13">
        <f t="shared" si="7"/>
        <v>1</v>
      </c>
      <c r="J60" s="10"/>
      <c r="K60" s="10"/>
      <c r="L60" s="10"/>
      <c r="M60" s="10"/>
      <c r="N60" s="10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3">
        <f t="shared" si="2"/>
        <v>1</v>
      </c>
      <c r="AA60" s="10"/>
      <c r="AB60" s="10"/>
      <c r="AC60" s="10"/>
      <c r="AD60" s="10"/>
      <c r="AE60" s="10">
        <v>1</v>
      </c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3">
        <f t="shared" si="3"/>
        <v>2</v>
      </c>
      <c r="AQ60" s="10"/>
      <c r="AR60" s="10"/>
      <c r="AS60" s="10">
        <v>1</v>
      </c>
      <c r="AT60" s="10">
        <v>1</v>
      </c>
      <c r="AU60" s="7">
        <f t="shared" si="8"/>
        <v>2</v>
      </c>
      <c r="AV60" s="10">
        <v>1</v>
      </c>
      <c r="AW60" s="10">
        <v>1</v>
      </c>
      <c r="AX60" s="10"/>
      <c r="AY60" s="7">
        <f t="shared" si="4"/>
        <v>1</v>
      </c>
      <c r="AZ60" s="10">
        <v>1</v>
      </c>
      <c r="BA60" s="13">
        <f t="shared" si="9"/>
        <v>4</v>
      </c>
      <c r="BB60" s="10">
        <v>1</v>
      </c>
      <c r="BC60" s="10">
        <v>1</v>
      </c>
      <c r="BD60" s="10">
        <v>1</v>
      </c>
      <c r="BE60" s="10">
        <v>1</v>
      </c>
      <c r="BF60" s="10"/>
      <c r="BG60" s="13">
        <f t="shared" si="5"/>
        <v>3</v>
      </c>
      <c r="BH60" s="10">
        <v>1</v>
      </c>
      <c r="BI60" s="10">
        <v>1</v>
      </c>
      <c r="BJ60" s="10">
        <v>1</v>
      </c>
    </row>
    <row r="61" spans="1:62" s="11" customFormat="1" x14ac:dyDescent="0.3">
      <c r="A61" s="10">
        <f t="shared" si="10"/>
        <v>56</v>
      </c>
      <c r="B61" s="10" t="s">
        <v>30</v>
      </c>
      <c r="C61" s="13">
        <f t="shared" si="11"/>
        <v>16</v>
      </c>
      <c r="D61" s="13">
        <f t="shared" si="6"/>
        <v>0</v>
      </c>
      <c r="E61" s="10"/>
      <c r="F61" s="10"/>
      <c r="G61" s="10"/>
      <c r="H61" s="10"/>
      <c r="I61" s="13">
        <f t="shared" si="7"/>
        <v>2</v>
      </c>
      <c r="J61" s="10"/>
      <c r="K61" s="10"/>
      <c r="L61" s="10"/>
      <c r="M61" s="10"/>
      <c r="N61" s="10"/>
      <c r="O61" s="10">
        <v>1</v>
      </c>
      <c r="P61" s="10"/>
      <c r="Q61" s="10"/>
      <c r="R61" s="10"/>
      <c r="S61" s="10"/>
      <c r="T61" s="10">
        <v>1</v>
      </c>
      <c r="U61" s="10"/>
      <c r="V61" s="10"/>
      <c r="W61" s="10"/>
      <c r="X61" s="10"/>
      <c r="Y61" s="10"/>
      <c r="Z61" s="13">
        <f t="shared" si="2"/>
        <v>5</v>
      </c>
      <c r="AA61" s="10"/>
      <c r="AB61" s="10"/>
      <c r="AC61" s="10"/>
      <c r="AD61" s="10"/>
      <c r="AE61" s="10"/>
      <c r="AF61" s="10">
        <v>1</v>
      </c>
      <c r="AG61" s="10"/>
      <c r="AH61" s="10"/>
      <c r="AI61" s="10"/>
      <c r="AJ61" s="10">
        <v>1</v>
      </c>
      <c r="AK61" s="10"/>
      <c r="AL61" s="10">
        <v>1</v>
      </c>
      <c r="AM61" s="10">
        <v>1</v>
      </c>
      <c r="AN61" s="10">
        <v>1</v>
      </c>
      <c r="AO61" s="10"/>
      <c r="AP61" s="13">
        <f t="shared" si="3"/>
        <v>2</v>
      </c>
      <c r="AQ61" s="10"/>
      <c r="AR61" s="10">
        <v>1</v>
      </c>
      <c r="AS61" s="10">
        <v>1</v>
      </c>
      <c r="AT61" s="10"/>
      <c r="AU61" s="7">
        <f t="shared" si="8"/>
        <v>2</v>
      </c>
      <c r="AV61" s="10">
        <v>1</v>
      </c>
      <c r="AW61" s="10"/>
      <c r="AX61" s="10">
        <v>1</v>
      </c>
      <c r="AY61" s="7">
        <f t="shared" si="4"/>
        <v>0</v>
      </c>
      <c r="AZ61" s="10"/>
      <c r="BA61" s="13">
        <f t="shared" si="9"/>
        <v>3</v>
      </c>
      <c r="BB61" s="10">
        <v>1</v>
      </c>
      <c r="BC61" s="10">
        <v>1</v>
      </c>
      <c r="BD61" s="10">
        <v>1</v>
      </c>
      <c r="BE61" s="10"/>
      <c r="BF61" s="10"/>
      <c r="BG61" s="13">
        <f t="shared" si="5"/>
        <v>2</v>
      </c>
      <c r="BH61" s="10">
        <v>1</v>
      </c>
      <c r="BI61" s="10">
        <v>1</v>
      </c>
      <c r="BJ61" s="10"/>
    </row>
    <row r="62" spans="1:62" s="11" customFormat="1" x14ac:dyDescent="0.3">
      <c r="A62" s="10">
        <f t="shared" si="10"/>
        <v>57</v>
      </c>
      <c r="B62" s="10" t="s">
        <v>159</v>
      </c>
      <c r="C62" s="13">
        <f t="shared" si="11"/>
        <v>12</v>
      </c>
      <c r="D62" s="13">
        <f t="shared" si="6"/>
        <v>0</v>
      </c>
      <c r="E62" s="10"/>
      <c r="F62" s="10"/>
      <c r="G62" s="10"/>
      <c r="H62" s="10"/>
      <c r="I62" s="13">
        <f t="shared" si="7"/>
        <v>1</v>
      </c>
      <c r="J62" s="10"/>
      <c r="K62" s="10"/>
      <c r="L62" s="10"/>
      <c r="M62" s="10"/>
      <c r="N62" s="10"/>
      <c r="O62" s="10">
        <v>1</v>
      </c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3">
        <f t="shared" si="2"/>
        <v>3</v>
      </c>
      <c r="AA62" s="10">
        <v>1</v>
      </c>
      <c r="AB62" s="10">
        <v>1</v>
      </c>
      <c r="AC62" s="10"/>
      <c r="AD62" s="10"/>
      <c r="AE62" s="10"/>
      <c r="AF62" s="10">
        <v>1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3">
        <f t="shared" si="3"/>
        <v>1</v>
      </c>
      <c r="AQ62" s="10"/>
      <c r="AR62" s="10">
        <v>1</v>
      </c>
      <c r="AS62" s="10"/>
      <c r="AT62" s="10"/>
      <c r="AU62" s="7">
        <f t="shared" si="8"/>
        <v>0</v>
      </c>
      <c r="AV62" s="10"/>
      <c r="AW62" s="10"/>
      <c r="AX62" s="10"/>
      <c r="AY62" s="7">
        <f t="shared" si="4"/>
        <v>0</v>
      </c>
      <c r="AZ62" s="10"/>
      <c r="BA62" s="13">
        <f t="shared" si="9"/>
        <v>4</v>
      </c>
      <c r="BB62" s="10">
        <v>1</v>
      </c>
      <c r="BC62" s="10">
        <v>1</v>
      </c>
      <c r="BD62" s="10">
        <v>1</v>
      </c>
      <c r="BE62" s="10"/>
      <c r="BF62" s="10">
        <v>1</v>
      </c>
      <c r="BG62" s="13">
        <f t="shared" si="5"/>
        <v>3</v>
      </c>
      <c r="BH62" s="10">
        <v>1</v>
      </c>
      <c r="BI62" s="10">
        <v>1</v>
      </c>
      <c r="BJ62" s="10">
        <v>1</v>
      </c>
    </row>
    <row r="63" spans="1:62" s="11" customFormat="1" x14ac:dyDescent="0.3">
      <c r="A63" s="10">
        <f t="shared" si="10"/>
        <v>58</v>
      </c>
      <c r="B63" s="10" t="s">
        <v>40</v>
      </c>
      <c r="C63" s="13">
        <f t="shared" si="11"/>
        <v>12</v>
      </c>
      <c r="D63" s="13">
        <f t="shared" si="6"/>
        <v>0</v>
      </c>
      <c r="E63" s="10"/>
      <c r="F63" s="10"/>
      <c r="G63" s="10"/>
      <c r="H63" s="10"/>
      <c r="I63" s="13">
        <f t="shared" si="7"/>
        <v>3</v>
      </c>
      <c r="J63" s="10"/>
      <c r="K63" s="10"/>
      <c r="L63" s="10"/>
      <c r="M63" s="10"/>
      <c r="N63" s="10"/>
      <c r="O63" s="10">
        <v>1</v>
      </c>
      <c r="P63" s="10">
        <v>1</v>
      </c>
      <c r="Q63" s="10"/>
      <c r="R63" s="10"/>
      <c r="S63" s="10"/>
      <c r="T63" s="10"/>
      <c r="U63" s="10"/>
      <c r="V63" s="10">
        <v>1</v>
      </c>
      <c r="W63" s="10"/>
      <c r="X63" s="10"/>
      <c r="Y63" s="10"/>
      <c r="Z63" s="13">
        <f t="shared" si="2"/>
        <v>7</v>
      </c>
      <c r="AA63" s="10">
        <v>1</v>
      </c>
      <c r="AB63" s="10">
        <v>1</v>
      </c>
      <c r="AC63" s="10">
        <v>1</v>
      </c>
      <c r="AD63" s="10">
        <v>1</v>
      </c>
      <c r="AE63" s="10"/>
      <c r="AF63" s="10"/>
      <c r="AG63" s="10">
        <v>1</v>
      </c>
      <c r="AH63" s="10"/>
      <c r="AI63" s="10">
        <v>1</v>
      </c>
      <c r="AJ63" s="10"/>
      <c r="AK63" s="10"/>
      <c r="AL63" s="10"/>
      <c r="AM63" s="10"/>
      <c r="AN63" s="10">
        <v>1</v>
      </c>
      <c r="AO63" s="10"/>
      <c r="AP63" s="13">
        <f t="shared" si="3"/>
        <v>0</v>
      </c>
      <c r="AQ63" s="10"/>
      <c r="AR63" s="10"/>
      <c r="AS63" s="10"/>
      <c r="AT63" s="10"/>
      <c r="AU63" s="7">
        <f t="shared" si="8"/>
        <v>0</v>
      </c>
      <c r="AV63" s="10"/>
      <c r="AW63" s="10"/>
      <c r="AX63" s="10"/>
      <c r="AY63" s="7">
        <f t="shared" si="4"/>
        <v>0</v>
      </c>
      <c r="AZ63" s="10"/>
      <c r="BA63" s="13">
        <f t="shared" si="9"/>
        <v>1</v>
      </c>
      <c r="BB63" s="10"/>
      <c r="BC63" s="10">
        <v>1</v>
      </c>
      <c r="BD63" s="10"/>
      <c r="BE63" s="10"/>
      <c r="BF63" s="10"/>
      <c r="BG63" s="13">
        <f t="shared" si="5"/>
        <v>1</v>
      </c>
      <c r="BH63" s="10"/>
      <c r="BI63" s="10">
        <v>1</v>
      </c>
      <c r="BJ63" s="10"/>
    </row>
    <row r="64" spans="1:62" s="11" customFormat="1" x14ac:dyDescent="0.3">
      <c r="A64" s="10">
        <f t="shared" si="10"/>
        <v>59</v>
      </c>
      <c r="B64" s="10" t="s">
        <v>68</v>
      </c>
      <c r="C64" s="13">
        <f t="shared" si="11"/>
        <v>12</v>
      </c>
      <c r="D64" s="13">
        <f t="shared" si="6"/>
        <v>0</v>
      </c>
      <c r="E64" s="10"/>
      <c r="F64" s="10"/>
      <c r="G64" s="10"/>
      <c r="H64" s="10"/>
      <c r="I64" s="13">
        <f t="shared" si="7"/>
        <v>2</v>
      </c>
      <c r="J64" s="10"/>
      <c r="K64" s="10"/>
      <c r="L64" s="10"/>
      <c r="M64" s="10"/>
      <c r="N64" s="10"/>
      <c r="O64" s="10"/>
      <c r="P64" s="10">
        <v>1</v>
      </c>
      <c r="Q64" s="10"/>
      <c r="R64" s="10"/>
      <c r="S64" s="10"/>
      <c r="T64" s="10">
        <v>1</v>
      </c>
      <c r="U64" s="10"/>
      <c r="V64" s="10"/>
      <c r="W64" s="10"/>
      <c r="X64" s="10"/>
      <c r="Y64" s="10"/>
      <c r="Z64" s="13">
        <f t="shared" si="2"/>
        <v>3</v>
      </c>
      <c r="AA64" s="10"/>
      <c r="AB64" s="10"/>
      <c r="AC64" s="10"/>
      <c r="AD64" s="10"/>
      <c r="AE64" s="10"/>
      <c r="AF64" s="10"/>
      <c r="AG64" s="10">
        <v>1</v>
      </c>
      <c r="AH64" s="10">
        <v>1</v>
      </c>
      <c r="AI64" s="10"/>
      <c r="AJ64" s="10"/>
      <c r="AK64" s="10"/>
      <c r="AL64" s="10"/>
      <c r="AM64" s="10"/>
      <c r="AN64" s="10">
        <v>1</v>
      </c>
      <c r="AO64" s="10"/>
      <c r="AP64" s="13">
        <f t="shared" si="3"/>
        <v>2</v>
      </c>
      <c r="AQ64" s="10"/>
      <c r="AR64" s="10">
        <v>1</v>
      </c>
      <c r="AS64" s="10">
        <v>1</v>
      </c>
      <c r="AT64" s="10"/>
      <c r="AU64" s="7">
        <f t="shared" si="8"/>
        <v>1</v>
      </c>
      <c r="AV64" s="10">
        <v>1</v>
      </c>
      <c r="AW64" s="10"/>
      <c r="AX64" s="10"/>
      <c r="AY64" s="7">
        <f t="shared" si="4"/>
        <v>0</v>
      </c>
      <c r="AZ64" s="10"/>
      <c r="BA64" s="13">
        <f t="shared" si="9"/>
        <v>2</v>
      </c>
      <c r="BB64" s="10"/>
      <c r="BC64" s="10"/>
      <c r="BD64" s="10">
        <v>1</v>
      </c>
      <c r="BE64" s="10">
        <v>1</v>
      </c>
      <c r="BF64" s="10"/>
      <c r="BG64" s="13">
        <f t="shared" si="5"/>
        <v>2</v>
      </c>
      <c r="BH64" s="10">
        <v>1</v>
      </c>
      <c r="BI64" s="10">
        <v>1</v>
      </c>
      <c r="BJ64" s="10"/>
    </row>
    <row r="65" spans="1:62" s="11" customFormat="1" x14ac:dyDescent="0.3">
      <c r="A65" s="10">
        <f t="shared" si="10"/>
        <v>60</v>
      </c>
      <c r="B65" s="10" t="s">
        <v>160</v>
      </c>
      <c r="C65" s="13">
        <f t="shared" si="11"/>
        <v>1</v>
      </c>
      <c r="D65" s="13">
        <f t="shared" si="6"/>
        <v>0</v>
      </c>
      <c r="E65" s="10"/>
      <c r="F65" s="10"/>
      <c r="G65" s="10"/>
      <c r="H65" s="10"/>
      <c r="I65" s="13">
        <f t="shared" si="7"/>
        <v>1</v>
      </c>
      <c r="J65" s="10"/>
      <c r="K65" s="10"/>
      <c r="L65" s="10"/>
      <c r="M65" s="10"/>
      <c r="N65" s="10"/>
      <c r="O65" s="10"/>
      <c r="P65" s="10">
        <v>1</v>
      </c>
      <c r="Q65" s="10"/>
      <c r="R65" s="10"/>
      <c r="S65" s="10"/>
      <c r="T65" s="10"/>
      <c r="U65" s="10"/>
      <c r="V65" s="10"/>
      <c r="W65" s="10"/>
      <c r="X65" s="10"/>
      <c r="Y65" s="10"/>
      <c r="Z65" s="13">
        <f t="shared" si="2"/>
        <v>0</v>
      </c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3">
        <f t="shared" si="3"/>
        <v>0</v>
      </c>
      <c r="AQ65" s="10"/>
      <c r="AR65" s="10"/>
      <c r="AS65" s="10"/>
      <c r="AT65" s="10"/>
      <c r="AU65" s="7">
        <f t="shared" si="8"/>
        <v>0</v>
      </c>
      <c r="AV65" s="10"/>
      <c r="AW65" s="10"/>
      <c r="AX65" s="10"/>
      <c r="AY65" s="7">
        <f t="shared" si="4"/>
        <v>0</v>
      </c>
      <c r="AZ65" s="10"/>
      <c r="BA65" s="13">
        <f t="shared" si="9"/>
        <v>0</v>
      </c>
      <c r="BB65" s="10"/>
      <c r="BC65" s="10"/>
      <c r="BD65" s="10"/>
      <c r="BE65" s="10"/>
      <c r="BF65" s="10"/>
      <c r="BG65" s="13">
        <f t="shared" si="5"/>
        <v>0</v>
      </c>
      <c r="BH65" s="10"/>
      <c r="BI65" s="10"/>
      <c r="BJ65" s="10"/>
    </row>
    <row r="66" spans="1:62" s="11" customFormat="1" x14ac:dyDescent="0.3">
      <c r="A66" s="10">
        <f t="shared" si="10"/>
        <v>61</v>
      </c>
      <c r="B66" s="10" t="s">
        <v>161</v>
      </c>
      <c r="C66" s="13">
        <f t="shared" si="11"/>
        <v>6</v>
      </c>
      <c r="D66" s="13">
        <f t="shared" si="6"/>
        <v>0</v>
      </c>
      <c r="E66" s="10"/>
      <c r="F66" s="10"/>
      <c r="G66" s="10"/>
      <c r="H66" s="10"/>
      <c r="I66" s="13">
        <f t="shared" si="7"/>
        <v>1</v>
      </c>
      <c r="J66" s="10"/>
      <c r="K66" s="10"/>
      <c r="L66" s="10"/>
      <c r="M66" s="10"/>
      <c r="N66" s="10"/>
      <c r="O66" s="10"/>
      <c r="P66" s="10"/>
      <c r="Q66" s="10"/>
      <c r="R66" s="10">
        <v>1</v>
      </c>
      <c r="S66" s="10"/>
      <c r="T66" s="10"/>
      <c r="U66" s="10"/>
      <c r="V66" s="10"/>
      <c r="W66" s="10"/>
      <c r="X66" s="10"/>
      <c r="Y66" s="10"/>
      <c r="Z66" s="13">
        <f t="shared" si="2"/>
        <v>1</v>
      </c>
      <c r="AA66" s="10"/>
      <c r="AB66" s="10"/>
      <c r="AC66" s="10"/>
      <c r="AD66" s="10"/>
      <c r="AE66" s="10"/>
      <c r="AF66" s="10"/>
      <c r="AG66" s="10"/>
      <c r="AH66" s="10">
        <v>1</v>
      </c>
      <c r="AI66" s="10"/>
      <c r="AJ66" s="10"/>
      <c r="AK66" s="10"/>
      <c r="AL66" s="10"/>
      <c r="AM66" s="10"/>
      <c r="AN66" s="10"/>
      <c r="AO66" s="10"/>
      <c r="AP66" s="13">
        <f t="shared" si="3"/>
        <v>0</v>
      </c>
      <c r="AQ66" s="10"/>
      <c r="AR66" s="10"/>
      <c r="AS66" s="10"/>
      <c r="AT66" s="10"/>
      <c r="AU66" s="7">
        <f t="shared" si="8"/>
        <v>2</v>
      </c>
      <c r="AV66" s="10"/>
      <c r="AW66" s="10">
        <v>1</v>
      </c>
      <c r="AX66" s="10">
        <v>1</v>
      </c>
      <c r="AY66" s="7">
        <f t="shared" si="4"/>
        <v>1</v>
      </c>
      <c r="AZ66" s="10">
        <v>1</v>
      </c>
      <c r="BA66" s="13">
        <f t="shared" si="9"/>
        <v>1</v>
      </c>
      <c r="BB66" s="10"/>
      <c r="BC66" s="10"/>
      <c r="BD66" s="10"/>
      <c r="BE66" s="10"/>
      <c r="BF66" s="10">
        <v>1</v>
      </c>
      <c r="BG66" s="13">
        <f t="shared" si="5"/>
        <v>0</v>
      </c>
      <c r="BH66" s="10"/>
      <c r="BI66" s="10"/>
      <c r="BJ66" s="10"/>
    </row>
    <row r="67" spans="1:62" s="11" customFormat="1" x14ac:dyDescent="0.3">
      <c r="A67" s="10">
        <f t="shared" si="10"/>
        <v>62</v>
      </c>
      <c r="B67" s="10" t="s">
        <v>65</v>
      </c>
      <c r="C67" s="13">
        <f t="shared" si="11"/>
        <v>25</v>
      </c>
      <c r="D67" s="13">
        <f t="shared" si="6"/>
        <v>0</v>
      </c>
      <c r="E67" s="10"/>
      <c r="F67" s="10"/>
      <c r="G67" s="10"/>
      <c r="H67" s="10"/>
      <c r="I67" s="13">
        <f t="shared" si="7"/>
        <v>2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v>1</v>
      </c>
      <c r="U67" s="10">
        <v>1</v>
      </c>
      <c r="V67" s="10"/>
      <c r="W67" s="10"/>
      <c r="X67" s="10"/>
      <c r="Y67" s="10"/>
      <c r="Z67" s="13">
        <f t="shared" si="2"/>
        <v>11</v>
      </c>
      <c r="AA67" s="10"/>
      <c r="AB67" s="10">
        <v>1</v>
      </c>
      <c r="AC67" s="10">
        <v>1</v>
      </c>
      <c r="AD67" s="10">
        <v>1</v>
      </c>
      <c r="AE67" s="10">
        <v>1</v>
      </c>
      <c r="AF67" s="10">
        <v>1</v>
      </c>
      <c r="AG67" s="10"/>
      <c r="AH67" s="10">
        <v>1</v>
      </c>
      <c r="AI67" s="10"/>
      <c r="AJ67" s="10">
        <v>1</v>
      </c>
      <c r="AK67" s="10">
        <v>1</v>
      </c>
      <c r="AL67" s="10">
        <v>1</v>
      </c>
      <c r="AM67" s="10"/>
      <c r="AN67" s="10">
        <v>1</v>
      </c>
      <c r="AO67" s="10">
        <v>1</v>
      </c>
      <c r="AP67" s="13">
        <f t="shared" si="3"/>
        <v>3</v>
      </c>
      <c r="AQ67" s="10">
        <v>1</v>
      </c>
      <c r="AR67" s="10">
        <v>1</v>
      </c>
      <c r="AS67" s="10">
        <v>1</v>
      </c>
      <c r="AT67" s="10"/>
      <c r="AU67" s="7">
        <f t="shared" si="8"/>
        <v>0</v>
      </c>
      <c r="AV67" s="10"/>
      <c r="AW67" s="10"/>
      <c r="AX67" s="10"/>
      <c r="AY67" s="7">
        <f t="shared" si="4"/>
        <v>1</v>
      </c>
      <c r="AZ67" s="10">
        <v>1</v>
      </c>
      <c r="BA67" s="13">
        <f t="shared" si="9"/>
        <v>5</v>
      </c>
      <c r="BB67" s="10">
        <v>1</v>
      </c>
      <c r="BC67" s="10">
        <v>1</v>
      </c>
      <c r="BD67" s="10">
        <v>1</v>
      </c>
      <c r="BE67" s="10">
        <v>1</v>
      </c>
      <c r="BF67" s="10">
        <v>1</v>
      </c>
      <c r="BG67" s="13">
        <f t="shared" si="5"/>
        <v>3</v>
      </c>
      <c r="BH67" s="10">
        <v>1</v>
      </c>
      <c r="BI67" s="10">
        <v>1</v>
      </c>
      <c r="BJ67" s="10">
        <v>1</v>
      </c>
    </row>
    <row r="68" spans="1:62" s="11" customFormat="1" x14ac:dyDescent="0.3">
      <c r="A68" s="10">
        <f t="shared" si="10"/>
        <v>63</v>
      </c>
      <c r="B68" s="10" t="s">
        <v>117</v>
      </c>
      <c r="C68" s="13">
        <f t="shared" si="11"/>
        <v>4</v>
      </c>
      <c r="D68" s="13">
        <f t="shared" si="6"/>
        <v>0</v>
      </c>
      <c r="E68" s="10"/>
      <c r="F68" s="10"/>
      <c r="G68" s="10"/>
      <c r="H68" s="10"/>
      <c r="I68" s="13">
        <f t="shared" si="7"/>
        <v>3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>
        <v>1</v>
      </c>
      <c r="V68" s="10">
        <v>1</v>
      </c>
      <c r="W68" s="10">
        <v>1</v>
      </c>
      <c r="X68" s="10"/>
      <c r="Y68" s="10"/>
      <c r="Z68" s="13">
        <f t="shared" si="2"/>
        <v>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3">
        <f t="shared" si="3"/>
        <v>0</v>
      </c>
      <c r="AQ68" s="10"/>
      <c r="AR68" s="10"/>
      <c r="AS68" s="10"/>
      <c r="AT68" s="10"/>
      <c r="AU68" s="7">
        <f t="shared" si="8"/>
        <v>1</v>
      </c>
      <c r="AV68" s="10"/>
      <c r="AW68" s="10">
        <v>1</v>
      </c>
      <c r="AX68" s="10"/>
      <c r="AY68" s="7">
        <f t="shared" si="4"/>
        <v>0</v>
      </c>
      <c r="AZ68" s="10"/>
      <c r="BA68" s="13">
        <f t="shared" si="9"/>
        <v>0</v>
      </c>
      <c r="BB68" s="10"/>
      <c r="BC68" s="10"/>
      <c r="BD68" s="10"/>
      <c r="BE68" s="10"/>
      <c r="BF68" s="10"/>
      <c r="BG68" s="13">
        <f t="shared" si="5"/>
        <v>0</v>
      </c>
      <c r="BH68" s="10"/>
      <c r="BI68" s="10"/>
      <c r="BJ68" s="10"/>
    </row>
    <row r="69" spans="1:62" s="11" customFormat="1" x14ac:dyDescent="0.3">
      <c r="A69" s="10">
        <f t="shared" si="10"/>
        <v>64</v>
      </c>
      <c r="B69" s="10" t="s">
        <v>164</v>
      </c>
      <c r="C69" s="13">
        <f t="shared" si="11"/>
        <v>3</v>
      </c>
      <c r="D69" s="13">
        <f t="shared" si="6"/>
        <v>0</v>
      </c>
      <c r="E69" s="10"/>
      <c r="F69" s="10"/>
      <c r="G69" s="10"/>
      <c r="H69" s="10"/>
      <c r="I69" s="13">
        <f t="shared" si="7"/>
        <v>1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>
        <v>1</v>
      </c>
      <c r="Z69" s="13">
        <f t="shared" si="2"/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3">
        <f t="shared" si="3"/>
        <v>0</v>
      </c>
      <c r="AQ69" s="10"/>
      <c r="AR69" s="10"/>
      <c r="AS69" s="10"/>
      <c r="AT69" s="10"/>
      <c r="AU69" s="7">
        <f t="shared" si="8"/>
        <v>0</v>
      </c>
      <c r="AV69" s="10"/>
      <c r="AW69" s="10"/>
      <c r="AX69" s="10"/>
      <c r="AY69" s="7">
        <f t="shared" si="4"/>
        <v>0</v>
      </c>
      <c r="AZ69" s="10"/>
      <c r="BA69" s="13">
        <f t="shared" si="9"/>
        <v>2</v>
      </c>
      <c r="BB69" s="10"/>
      <c r="BC69" s="10"/>
      <c r="BD69" s="10">
        <v>1</v>
      </c>
      <c r="BE69" s="10"/>
      <c r="BF69" s="10">
        <v>1</v>
      </c>
      <c r="BG69" s="13">
        <f t="shared" si="5"/>
        <v>0</v>
      </c>
      <c r="BH69" s="10"/>
      <c r="BI69" s="10"/>
      <c r="BJ69" s="10"/>
    </row>
    <row r="70" spans="1:62" s="11" customFormat="1" x14ac:dyDescent="0.3">
      <c r="A70" s="10">
        <f t="shared" si="10"/>
        <v>65</v>
      </c>
      <c r="B70" s="10" t="s">
        <v>165</v>
      </c>
      <c r="C70" s="13">
        <f t="shared" ref="C70:C101" si="12">SUM(D70,I70,Z70,AP70,AU70,AY70,BA70,BG70)</f>
        <v>5</v>
      </c>
      <c r="D70" s="13">
        <f t="shared" si="6"/>
        <v>0</v>
      </c>
      <c r="E70" s="10"/>
      <c r="F70" s="10"/>
      <c r="G70" s="10"/>
      <c r="H70" s="10"/>
      <c r="I70" s="13">
        <f t="shared" si="7"/>
        <v>1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>
        <v>1</v>
      </c>
      <c r="Z70" s="13">
        <f t="shared" ref="Z70:Z123" si="13">SUM(AA70:AO70)</f>
        <v>1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>
        <v>1</v>
      </c>
      <c r="AK70" s="10"/>
      <c r="AL70" s="10"/>
      <c r="AM70" s="10"/>
      <c r="AN70" s="10"/>
      <c r="AO70" s="10"/>
      <c r="AP70" s="13">
        <f t="shared" ref="AP70:AP123" si="14">SUM(AQ70:AT70)</f>
        <v>0</v>
      </c>
      <c r="AQ70" s="10"/>
      <c r="AR70" s="10"/>
      <c r="AS70" s="10"/>
      <c r="AT70" s="10"/>
      <c r="AU70" s="7">
        <f t="shared" si="8"/>
        <v>0</v>
      </c>
      <c r="AV70" s="10"/>
      <c r="AW70" s="10"/>
      <c r="AX70" s="10"/>
      <c r="AY70" s="7">
        <f t="shared" ref="AY70:AY123" si="15">SUM(AZ70:AZ70)</f>
        <v>0</v>
      </c>
      <c r="AZ70" s="10"/>
      <c r="BA70" s="13">
        <f t="shared" si="9"/>
        <v>3</v>
      </c>
      <c r="BB70" s="10">
        <v>1</v>
      </c>
      <c r="BC70" s="10"/>
      <c r="BD70" s="10"/>
      <c r="BE70" s="10">
        <v>1</v>
      </c>
      <c r="BF70" s="10">
        <v>1</v>
      </c>
      <c r="BG70" s="13">
        <f t="shared" ref="BG70:BG123" si="16">SUM(BH70:BJ70)</f>
        <v>0</v>
      </c>
      <c r="BH70" s="10"/>
      <c r="BI70" s="10"/>
      <c r="BJ70" s="10"/>
    </row>
    <row r="71" spans="1:62" s="11" customFormat="1" x14ac:dyDescent="0.3">
      <c r="A71" s="10">
        <f t="shared" si="10"/>
        <v>66</v>
      </c>
      <c r="B71" s="10" t="s">
        <v>31</v>
      </c>
      <c r="C71" s="13">
        <f t="shared" si="12"/>
        <v>4</v>
      </c>
      <c r="D71" s="13">
        <f t="shared" ref="D71:D123" si="17">SUM(E71:H71)</f>
        <v>0</v>
      </c>
      <c r="E71" s="10"/>
      <c r="F71" s="10"/>
      <c r="G71" s="10"/>
      <c r="H71" s="10"/>
      <c r="I71" s="13">
        <f t="shared" ref="I71:I123" si="18">SUM(J71:Y71)</f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3">
        <f t="shared" si="13"/>
        <v>2</v>
      </c>
      <c r="AA71" s="10">
        <v>1</v>
      </c>
      <c r="AB71" s="10">
        <v>1</v>
      </c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3">
        <f t="shared" si="14"/>
        <v>0</v>
      </c>
      <c r="AQ71" s="10"/>
      <c r="AR71" s="10"/>
      <c r="AS71" s="10"/>
      <c r="AT71" s="10"/>
      <c r="AU71" s="7">
        <f t="shared" ref="AU71:AU123" si="19">SUM(AV71:AX71)</f>
        <v>0</v>
      </c>
      <c r="AV71" s="10"/>
      <c r="AW71" s="10"/>
      <c r="AX71" s="10"/>
      <c r="AY71" s="7">
        <f t="shared" si="15"/>
        <v>0</v>
      </c>
      <c r="AZ71" s="10"/>
      <c r="BA71" s="13">
        <f t="shared" ref="BA71:BA123" si="20">SUM(BB71:BF71)</f>
        <v>0</v>
      </c>
      <c r="BB71" s="10"/>
      <c r="BC71" s="10"/>
      <c r="BD71" s="10"/>
      <c r="BE71" s="10"/>
      <c r="BF71" s="10"/>
      <c r="BG71" s="13">
        <f t="shared" si="16"/>
        <v>2</v>
      </c>
      <c r="BH71" s="10">
        <v>1</v>
      </c>
      <c r="BI71" s="10">
        <v>1</v>
      </c>
      <c r="BJ71" s="10"/>
    </row>
    <row r="72" spans="1:62" s="11" customFormat="1" x14ac:dyDescent="0.3">
      <c r="A72" s="10">
        <f t="shared" ref="A72:A124" si="21">A71+1</f>
        <v>67</v>
      </c>
      <c r="B72" s="10" t="s">
        <v>21</v>
      </c>
      <c r="C72" s="13">
        <f t="shared" si="12"/>
        <v>6</v>
      </c>
      <c r="D72" s="13">
        <f t="shared" si="17"/>
        <v>0</v>
      </c>
      <c r="E72" s="10"/>
      <c r="F72" s="10"/>
      <c r="G72" s="10"/>
      <c r="H72" s="10"/>
      <c r="I72" s="13">
        <f t="shared" si="18"/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3">
        <f t="shared" si="13"/>
        <v>2</v>
      </c>
      <c r="AA72" s="10">
        <v>1</v>
      </c>
      <c r="AB72" s="10">
        <v>1</v>
      </c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3">
        <f t="shared" si="14"/>
        <v>0</v>
      </c>
      <c r="AQ72" s="10"/>
      <c r="AR72" s="10"/>
      <c r="AS72" s="10"/>
      <c r="AT72" s="10"/>
      <c r="AU72" s="7">
        <f t="shared" si="19"/>
        <v>1</v>
      </c>
      <c r="AV72" s="10">
        <v>1</v>
      </c>
      <c r="AW72" s="10"/>
      <c r="AX72" s="10"/>
      <c r="AY72" s="7">
        <f t="shared" si="15"/>
        <v>0</v>
      </c>
      <c r="AZ72" s="10"/>
      <c r="BA72" s="13">
        <f t="shared" si="20"/>
        <v>0</v>
      </c>
      <c r="BB72" s="10"/>
      <c r="BC72" s="10"/>
      <c r="BD72" s="10"/>
      <c r="BE72" s="10"/>
      <c r="BF72" s="10"/>
      <c r="BG72" s="13">
        <f t="shared" si="16"/>
        <v>3</v>
      </c>
      <c r="BH72" s="10">
        <v>1</v>
      </c>
      <c r="BI72" s="10">
        <v>1</v>
      </c>
      <c r="BJ72" s="10">
        <v>1</v>
      </c>
    </row>
    <row r="73" spans="1:62" s="11" customFormat="1" x14ac:dyDescent="0.3">
      <c r="A73" s="10">
        <f t="shared" si="21"/>
        <v>68</v>
      </c>
      <c r="B73" s="10" t="s">
        <v>162</v>
      </c>
      <c r="C73" s="13">
        <f t="shared" si="12"/>
        <v>1</v>
      </c>
      <c r="D73" s="13">
        <f t="shared" si="17"/>
        <v>0</v>
      </c>
      <c r="E73" s="10"/>
      <c r="F73" s="10"/>
      <c r="G73" s="10"/>
      <c r="H73" s="10"/>
      <c r="I73" s="13">
        <f t="shared" si="18"/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3">
        <f t="shared" si="13"/>
        <v>1</v>
      </c>
      <c r="AA73" s="10">
        <v>1</v>
      </c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3">
        <f t="shared" si="14"/>
        <v>0</v>
      </c>
      <c r="AQ73" s="10"/>
      <c r="AR73" s="10"/>
      <c r="AS73" s="10"/>
      <c r="AT73" s="10"/>
      <c r="AU73" s="7">
        <f t="shared" si="19"/>
        <v>0</v>
      </c>
      <c r="AV73" s="10"/>
      <c r="AW73" s="10"/>
      <c r="AX73" s="10"/>
      <c r="AY73" s="7">
        <f t="shared" si="15"/>
        <v>0</v>
      </c>
      <c r="AZ73" s="10"/>
      <c r="BA73" s="13">
        <f t="shared" si="20"/>
        <v>0</v>
      </c>
      <c r="BB73" s="10"/>
      <c r="BC73" s="10"/>
      <c r="BD73" s="10"/>
      <c r="BE73" s="10"/>
      <c r="BF73" s="10"/>
      <c r="BG73" s="13">
        <f t="shared" si="16"/>
        <v>0</v>
      </c>
      <c r="BH73" s="10"/>
      <c r="BI73" s="10"/>
      <c r="BJ73" s="10"/>
    </row>
    <row r="74" spans="1:62" s="11" customFormat="1" x14ac:dyDescent="0.3">
      <c r="A74" s="10">
        <f t="shared" si="21"/>
        <v>69</v>
      </c>
      <c r="B74" s="10" t="s">
        <v>69</v>
      </c>
      <c r="C74" s="13">
        <f t="shared" si="12"/>
        <v>1</v>
      </c>
      <c r="D74" s="13">
        <f t="shared" si="17"/>
        <v>0</v>
      </c>
      <c r="E74" s="10"/>
      <c r="F74" s="10"/>
      <c r="G74" s="10"/>
      <c r="H74" s="10"/>
      <c r="I74" s="13">
        <f t="shared" si="18"/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3">
        <f t="shared" si="13"/>
        <v>1</v>
      </c>
      <c r="AA74" s="10">
        <v>1</v>
      </c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3">
        <f t="shared" si="14"/>
        <v>0</v>
      </c>
      <c r="AQ74" s="10"/>
      <c r="AR74" s="10"/>
      <c r="AS74" s="10"/>
      <c r="AT74" s="10"/>
      <c r="AU74" s="7">
        <f t="shared" si="19"/>
        <v>0</v>
      </c>
      <c r="AV74" s="10"/>
      <c r="AW74" s="10"/>
      <c r="AX74" s="10"/>
      <c r="AY74" s="7">
        <f t="shared" si="15"/>
        <v>0</v>
      </c>
      <c r="AZ74" s="10"/>
      <c r="BA74" s="13">
        <f t="shared" si="20"/>
        <v>0</v>
      </c>
      <c r="BB74" s="10"/>
      <c r="BC74" s="10"/>
      <c r="BD74" s="10"/>
      <c r="BE74" s="10"/>
      <c r="BF74" s="10"/>
      <c r="BG74" s="13">
        <f t="shared" si="16"/>
        <v>0</v>
      </c>
      <c r="BH74" s="10"/>
      <c r="BI74" s="10"/>
      <c r="BJ74" s="10"/>
    </row>
    <row r="75" spans="1:62" s="11" customFormat="1" x14ac:dyDescent="0.3">
      <c r="A75" s="10">
        <f t="shared" si="21"/>
        <v>70</v>
      </c>
      <c r="B75" s="10" t="s">
        <v>25</v>
      </c>
      <c r="C75" s="13">
        <f t="shared" si="12"/>
        <v>2</v>
      </c>
      <c r="D75" s="13">
        <f t="shared" si="17"/>
        <v>0</v>
      </c>
      <c r="E75" s="10"/>
      <c r="F75" s="10"/>
      <c r="G75" s="10"/>
      <c r="H75" s="10"/>
      <c r="I75" s="13">
        <f t="shared" si="18"/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3">
        <f t="shared" si="13"/>
        <v>1</v>
      </c>
      <c r="AA75" s="10">
        <v>1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3">
        <f t="shared" si="14"/>
        <v>0</v>
      </c>
      <c r="AQ75" s="10"/>
      <c r="AR75" s="10"/>
      <c r="AS75" s="10"/>
      <c r="AT75" s="10"/>
      <c r="AU75" s="7">
        <f t="shared" si="19"/>
        <v>1</v>
      </c>
      <c r="AV75" s="10">
        <v>1</v>
      </c>
      <c r="AW75" s="10"/>
      <c r="AX75" s="10"/>
      <c r="AY75" s="7">
        <f t="shared" si="15"/>
        <v>0</v>
      </c>
      <c r="AZ75" s="10"/>
      <c r="BA75" s="13">
        <f t="shared" si="20"/>
        <v>0</v>
      </c>
      <c r="BB75" s="10"/>
      <c r="BC75" s="10"/>
      <c r="BD75" s="10"/>
      <c r="BE75" s="10"/>
      <c r="BF75" s="10"/>
      <c r="BG75" s="13">
        <f t="shared" si="16"/>
        <v>0</v>
      </c>
      <c r="BH75" s="10"/>
      <c r="BI75" s="10"/>
      <c r="BJ75" s="10"/>
    </row>
    <row r="76" spans="1:62" s="11" customFormat="1" x14ac:dyDescent="0.3">
      <c r="A76" s="10">
        <f t="shared" si="21"/>
        <v>71</v>
      </c>
      <c r="B76" s="10" t="s">
        <v>50</v>
      </c>
      <c r="C76" s="13">
        <f t="shared" si="12"/>
        <v>19</v>
      </c>
      <c r="D76" s="13">
        <f t="shared" si="17"/>
        <v>0</v>
      </c>
      <c r="E76" s="10"/>
      <c r="F76" s="10"/>
      <c r="G76" s="10"/>
      <c r="H76" s="10"/>
      <c r="I76" s="13">
        <f t="shared" si="18"/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3">
        <f t="shared" si="13"/>
        <v>5</v>
      </c>
      <c r="AA76" s="10">
        <v>1</v>
      </c>
      <c r="AB76" s="10">
        <v>1</v>
      </c>
      <c r="AC76" s="10"/>
      <c r="AD76" s="10">
        <v>1</v>
      </c>
      <c r="AE76" s="10"/>
      <c r="AF76" s="10">
        <v>1</v>
      </c>
      <c r="AG76" s="10"/>
      <c r="AH76" s="10"/>
      <c r="AI76" s="10"/>
      <c r="AJ76" s="10">
        <v>1</v>
      </c>
      <c r="AK76" s="10"/>
      <c r="AL76" s="10"/>
      <c r="AM76" s="10"/>
      <c r="AN76" s="10"/>
      <c r="AO76" s="10"/>
      <c r="AP76" s="13">
        <f t="shared" si="14"/>
        <v>4</v>
      </c>
      <c r="AQ76" s="10">
        <v>1</v>
      </c>
      <c r="AR76" s="10">
        <v>1</v>
      </c>
      <c r="AS76" s="10">
        <v>1</v>
      </c>
      <c r="AT76" s="10">
        <v>1</v>
      </c>
      <c r="AU76" s="7">
        <f t="shared" si="19"/>
        <v>2</v>
      </c>
      <c r="AV76" s="10">
        <v>1</v>
      </c>
      <c r="AW76" s="10"/>
      <c r="AX76" s="10">
        <v>1</v>
      </c>
      <c r="AY76" s="7">
        <f t="shared" si="15"/>
        <v>0</v>
      </c>
      <c r="AZ76" s="10"/>
      <c r="BA76" s="13">
        <f t="shared" si="20"/>
        <v>5</v>
      </c>
      <c r="BB76" s="10">
        <v>1</v>
      </c>
      <c r="BC76" s="10">
        <v>1</v>
      </c>
      <c r="BD76" s="10">
        <v>1</v>
      </c>
      <c r="BE76" s="10">
        <v>1</v>
      </c>
      <c r="BF76" s="10">
        <v>1</v>
      </c>
      <c r="BG76" s="13">
        <f t="shared" si="16"/>
        <v>3</v>
      </c>
      <c r="BH76" s="10">
        <v>1</v>
      </c>
      <c r="BI76" s="10">
        <v>1</v>
      </c>
      <c r="BJ76" s="10">
        <v>1</v>
      </c>
    </row>
    <row r="77" spans="1:62" s="11" customFormat="1" x14ac:dyDescent="0.3">
      <c r="A77" s="10">
        <f t="shared" si="21"/>
        <v>72</v>
      </c>
      <c r="B77" s="10" t="s">
        <v>76</v>
      </c>
      <c r="C77" s="13">
        <f t="shared" si="12"/>
        <v>2</v>
      </c>
      <c r="D77" s="13">
        <f t="shared" si="17"/>
        <v>0</v>
      </c>
      <c r="E77" s="10"/>
      <c r="F77" s="10"/>
      <c r="G77" s="10"/>
      <c r="H77" s="10"/>
      <c r="I77" s="13">
        <f t="shared" si="18"/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3">
        <f t="shared" si="13"/>
        <v>2</v>
      </c>
      <c r="AA77" s="10">
        <v>1</v>
      </c>
      <c r="AB77" s="10">
        <v>1</v>
      </c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3">
        <f t="shared" si="14"/>
        <v>0</v>
      </c>
      <c r="AQ77" s="10"/>
      <c r="AR77" s="10"/>
      <c r="AS77" s="10"/>
      <c r="AT77" s="10"/>
      <c r="AU77" s="7">
        <f t="shared" si="19"/>
        <v>0</v>
      </c>
      <c r="AV77" s="10"/>
      <c r="AW77" s="10"/>
      <c r="AX77" s="10"/>
      <c r="AY77" s="7">
        <f t="shared" si="15"/>
        <v>0</v>
      </c>
      <c r="AZ77" s="10"/>
      <c r="BA77" s="13">
        <f t="shared" si="20"/>
        <v>0</v>
      </c>
      <c r="BB77" s="10"/>
      <c r="BC77" s="10"/>
      <c r="BD77" s="10"/>
      <c r="BE77" s="10"/>
      <c r="BF77" s="10"/>
      <c r="BG77" s="13">
        <f t="shared" si="16"/>
        <v>0</v>
      </c>
      <c r="BH77" s="10"/>
      <c r="BI77" s="10"/>
      <c r="BJ77" s="10"/>
    </row>
    <row r="78" spans="1:62" s="11" customFormat="1" x14ac:dyDescent="0.3">
      <c r="A78" s="10">
        <f t="shared" si="21"/>
        <v>73</v>
      </c>
      <c r="B78" s="10" t="s">
        <v>166</v>
      </c>
      <c r="C78" s="13">
        <f t="shared" si="12"/>
        <v>1</v>
      </c>
      <c r="D78" s="13">
        <f t="shared" si="17"/>
        <v>0</v>
      </c>
      <c r="E78" s="10"/>
      <c r="F78" s="10"/>
      <c r="G78" s="10"/>
      <c r="H78" s="10"/>
      <c r="I78" s="13">
        <f t="shared" si="18"/>
        <v>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3">
        <f t="shared" si="13"/>
        <v>1</v>
      </c>
      <c r="AA78" s="10">
        <v>1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3">
        <f t="shared" si="14"/>
        <v>0</v>
      </c>
      <c r="AQ78" s="10"/>
      <c r="AR78" s="10"/>
      <c r="AS78" s="10"/>
      <c r="AT78" s="10"/>
      <c r="AU78" s="7">
        <f t="shared" si="19"/>
        <v>0</v>
      </c>
      <c r="AV78" s="10"/>
      <c r="AW78" s="10"/>
      <c r="AX78" s="10"/>
      <c r="AY78" s="7">
        <f t="shared" si="15"/>
        <v>0</v>
      </c>
      <c r="AZ78" s="10"/>
      <c r="BA78" s="13">
        <f t="shared" si="20"/>
        <v>0</v>
      </c>
      <c r="BB78" s="10"/>
      <c r="BC78" s="10"/>
      <c r="BD78" s="10"/>
      <c r="BE78" s="10"/>
      <c r="BF78" s="10"/>
      <c r="BG78" s="13">
        <f t="shared" si="16"/>
        <v>0</v>
      </c>
      <c r="BH78" s="10"/>
      <c r="BI78" s="10"/>
      <c r="BJ78" s="10"/>
    </row>
    <row r="79" spans="1:62" s="11" customFormat="1" x14ac:dyDescent="0.3">
      <c r="A79" s="10">
        <f t="shared" si="21"/>
        <v>74</v>
      </c>
      <c r="B79" s="10" t="s">
        <v>63</v>
      </c>
      <c r="C79" s="13">
        <f t="shared" si="12"/>
        <v>2</v>
      </c>
      <c r="D79" s="13">
        <f t="shared" si="17"/>
        <v>0</v>
      </c>
      <c r="E79" s="10"/>
      <c r="F79" s="10"/>
      <c r="G79" s="10"/>
      <c r="H79" s="10"/>
      <c r="I79" s="13">
        <f t="shared" si="18"/>
        <v>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3">
        <f t="shared" si="13"/>
        <v>1</v>
      </c>
      <c r="AA79" s="10"/>
      <c r="AB79" s="10">
        <v>1</v>
      </c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3">
        <f t="shared" si="14"/>
        <v>0</v>
      </c>
      <c r="AQ79" s="10"/>
      <c r="AR79" s="10"/>
      <c r="AS79" s="10"/>
      <c r="AT79" s="10"/>
      <c r="AU79" s="7">
        <f t="shared" si="19"/>
        <v>0</v>
      </c>
      <c r="AV79" s="10"/>
      <c r="AW79" s="10"/>
      <c r="AX79" s="10"/>
      <c r="AY79" s="7">
        <f t="shared" si="15"/>
        <v>0</v>
      </c>
      <c r="AZ79" s="10"/>
      <c r="BA79" s="13">
        <f t="shared" si="20"/>
        <v>1</v>
      </c>
      <c r="BB79" s="10"/>
      <c r="BC79" s="10">
        <v>1</v>
      </c>
      <c r="BD79" s="10"/>
      <c r="BE79" s="10"/>
      <c r="BF79" s="10"/>
      <c r="BG79" s="13">
        <f t="shared" si="16"/>
        <v>0</v>
      </c>
      <c r="BH79" s="10"/>
      <c r="BI79" s="10"/>
      <c r="BJ79" s="10"/>
    </row>
    <row r="80" spans="1:62" s="11" customFormat="1" x14ac:dyDescent="0.3">
      <c r="A80" s="10">
        <f t="shared" si="21"/>
        <v>75</v>
      </c>
      <c r="B80" s="10" t="s">
        <v>167</v>
      </c>
      <c r="C80" s="13">
        <f t="shared" si="12"/>
        <v>1</v>
      </c>
      <c r="D80" s="13">
        <f t="shared" si="17"/>
        <v>0</v>
      </c>
      <c r="E80" s="10"/>
      <c r="F80" s="10"/>
      <c r="G80" s="10"/>
      <c r="H80" s="10"/>
      <c r="I80" s="13">
        <f t="shared" si="18"/>
        <v>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3">
        <f t="shared" si="13"/>
        <v>1</v>
      </c>
      <c r="AA80" s="10"/>
      <c r="AB80" s="10">
        <v>1</v>
      </c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3">
        <f t="shared" si="14"/>
        <v>0</v>
      </c>
      <c r="AQ80" s="10"/>
      <c r="AR80" s="10"/>
      <c r="AS80" s="10"/>
      <c r="AT80" s="10"/>
      <c r="AU80" s="7">
        <f t="shared" si="19"/>
        <v>0</v>
      </c>
      <c r="AV80" s="10"/>
      <c r="AW80" s="10"/>
      <c r="AX80" s="10"/>
      <c r="AY80" s="7">
        <f t="shared" si="15"/>
        <v>0</v>
      </c>
      <c r="AZ80" s="10"/>
      <c r="BA80" s="13">
        <f t="shared" si="20"/>
        <v>0</v>
      </c>
      <c r="BB80" s="10"/>
      <c r="BC80" s="10"/>
      <c r="BD80" s="10"/>
      <c r="BE80" s="10"/>
      <c r="BF80" s="10"/>
      <c r="BG80" s="13">
        <f t="shared" si="16"/>
        <v>0</v>
      </c>
      <c r="BH80" s="10"/>
      <c r="BI80" s="10"/>
      <c r="BJ80" s="10"/>
    </row>
    <row r="81" spans="1:62" s="11" customFormat="1" x14ac:dyDescent="0.3">
      <c r="A81" s="10">
        <f t="shared" si="21"/>
        <v>76</v>
      </c>
      <c r="B81" s="10" t="s">
        <v>72</v>
      </c>
      <c r="C81" s="13">
        <f t="shared" si="12"/>
        <v>2</v>
      </c>
      <c r="D81" s="13">
        <f t="shared" si="17"/>
        <v>0</v>
      </c>
      <c r="E81" s="10"/>
      <c r="F81" s="10"/>
      <c r="G81" s="10"/>
      <c r="H81" s="10"/>
      <c r="I81" s="13">
        <f t="shared" si="18"/>
        <v>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3">
        <f t="shared" si="13"/>
        <v>1</v>
      </c>
      <c r="AA81" s="10"/>
      <c r="AB81" s="10">
        <v>1</v>
      </c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3">
        <f t="shared" si="14"/>
        <v>0</v>
      </c>
      <c r="AQ81" s="10"/>
      <c r="AR81" s="10"/>
      <c r="AS81" s="10"/>
      <c r="AT81" s="10"/>
      <c r="AU81" s="7">
        <f t="shared" si="19"/>
        <v>1</v>
      </c>
      <c r="AV81" s="10">
        <v>1</v>
      </c>
      <c r="AW81" s="10"/>
      <c r="AX81" s="10"/>
      <c r="AY81" s="7">
        <f t="shared" si="15"/>
        <v>0</v>
      </c>
      <c r="AZ81" s="10"/>
      <c r="BA81" s="13">
        <f t="shared" si="20"/>
        <v>0</v>
      </c>
      <c r="BB81" s="10"/>
      <c r="BC81" s="10"/>
      <c r="BD81" s="10"/>
      <c r="BE81" s="10"/>
      <c r="BF81" s="10"/>
      <c r="BG81" s="13">
        <f t="shared" si="16"/>
        <v>0</v>
      </c>
      <c r="BH81" s="10"/>
      <c r="BI81" s="10"/>
      <c r="BJ81" s="10"/>
    </row>
    <row r="82" spans="1:62" s="11" customFormat="1" x14ac:dyDescent="0.3">
      <c r="A82" s="10">
        <f t="shared" si="21"/>
        <v>77</v>
      </c>
      <c r="B82" s="10" t="s">
        <v>86</v>
      </c>
      <c r="C82" s="13">
        <f t="shared" si="12"/>
        <v>5</v>
      </c>
      <c r="D82" s="13">
        <f t="shared" si="17"/>
        <v>0</v>
      </c>
      <c r="E82" s="10"/>
      <c r="F82" s="10"/>
      <c r="G82" s="10"/>
      <c r="H82" s="10"/>
      <c r="I82" s="13">
        <f t="shared" si="18"/>
        <v>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3">
        <f t="shared" si="13"/>
        <v>1</v>
      </c>
      <c r="AA82" s="10"/>
      <c r="AB82" s="10">
        <v>1</v>
      </c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3">
        <f t="shared" si="14"/>
        <v>0</v>
      </c>
      <c r="AQ82" s="10"/>
      <c r="AR82" s="10"/>
      <c r="AS82" s="10"/>
      <c r="AT82" s="10"/>
      <c r="AU82" s="7">
        <f t="shared" si="19"/>
        <v>0</v>
      </c>
      <c r="AV82" s="10"/>
      <c r="AW82" s="10"/>
      <c r="AX82" s="10"/>
      <c r="AY82" s="7">
        <f t="shared" si="15"/>
        <v>0</v>
      </c>
      <c r="AZ82" s="10"/>
      <c r="BA82" s="13">
        <f t="shared" si="20"/>
        <v>1</v>
      </c>
      <c r="BB82" s="10"/>
      <c r="BC82" s="10">
        <v>1</v>
      </c>
      <c r="BD82" s="10"/>
      <c r="BE82" s="10"/>
      <c r="BF82" s="10"/>
      <c r="BG82" s="13">
        <f t="shared" si="16"/>
        <v>3</v>
      </c>
      <c r="BH82" s="10">
        <v>1</v>
      </c>
      <c r="BI82" s="10">
        <v>1</v>
      </c>
      <c r="BJ82" s="10">
        <v>1</v>
      </c>
    </row>
    <row r="83" spans="1:62" s="11" customFormat="1" x14ac:dyDescent="0.3">
      <c r="A83" s="10">
        <f t="shared" si="21"/>
        <v>78</v>
      </c>
      <c r="B83" s="10" t="s">
        <v>9</v>
      </c>
      <c r="C83" s="13">
        <f t="shared" si="12"/>
        <v>3</v>
      </c>
      <c r="D83" s="13">
        <f t="shared" si="17"/>
        <v>0</v>
      </c>
      <c r="E83" s="10"/>
      <c r="F83" s="10"/>
      <c r="G83" s="10"/>
      <c r="H83" s="10"/>
      <c r="I83" s="13">
        <f t="shared" si="18"/>
        <v>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3">
        <f t="shared" si="13"/>
        <v>1</v>
      </c>
      <c r="AA83" s="10"/>
      <c r="AB83" s="10">
        <v>1</v>
      </c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3">
        <f t="shared" si="14"/>
        <v>0</v>
      </c>
      <c r="AQ83" s="10"/>
      <c r="AR83" s="10"/>
      <c r="AS83" s="10"/>
      <c r="AT83" s="10"/>
      <c r="AU83" s="7">
        <f t="shared" si="19"/>
        <v>0</v>
      </c>
      <c r="AV83" s="10"/>
      <c r="AW83" s="10"/>
      <c r="AX83" s="10"/>
      <c r="AY83" s="7">
        <f t="shared" si="15"/>
        <v>0</v>
      </c>
      <c r="AZ83" s="10"/>
      <c r="BA83" s="13">
        <f t="shared" si="20"/>
        <v>0</v>
      </c>
      <c r="BB83" s="10"/>
      <c r="BC83" s="10"/>
      <c r="BD83" s="10"/>
      <c r="BE83" s="10"/>
      <c r="BF83" s="10"/>
      <c r="BG83" s="13">
        <f t="shared" si="16"/>
        <v>2</v>
      </c>
      <c r="BH83" s="10"/>
      <c r="BI83" s="10">
        <v>1</v>
      </c>
      <c r="BJ83" s="10">
        <v>1</v>
      </c>
    </row>
    <row r="84" spans="1:62" s="11" customFormat="1" x14ac:dyDescent="0.3">
      <c r="A84" s="10">
        <f t="shared" si="21"/>
        <v>79</v>
      </c>
      <c r="B84" s="10" t="s">
        <v>74</v>
      </c>
      <c r="C84" s="13">
        <f t="shared" si="12"/>
        <v>10</v>
      </c>
      <c r="D84" s="13">
        <f t="shared" si="17"/>
        <v>0</v>
      </c>
      <c r="E84" s="10"/>
      <c r="F84" s="10"/>
      <c r="G84" s="10"/>
      <c r="H84" s="10"/>
      <c r="I84" s="13">
        <f t="shared" si="18"/>
        <v>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3">
        <f t="shared" si="13"/>
        <v>3</v>
      </c>
      <c r="AA84" s="10"/>
      <c r="AB84" s="10">
        <v>1</v>
      </c>
      <c r="AC84" s="10"/>
      <c r="AD84" s="10"/>
      <c r="AE84" s="10">
        <v>1</v>
      </c>
      <c r="AF84" s="10"/>
      <c r="AG84" s="10"/>
      <c r="AH84" s="10"/>
      <c r="AI84" s="10"/>
      <c r="AJ84" s="10"/>
      <c r="AK84" s="10">
        <v>1</v>
      </c>
      <c r="AL84" s="10"/>
      <c r="AM84" s="10"/>
      <c r="AN84" s="10"/>
      <c r="AO84" s="10"/>
      <c r="AP84" s="13">
        <f t="shared" si="14"/>
        <v>0</v>
      </c>
      <c r="AQ84" s="10"/>
      <c r="AR84" s="10"/>
      <c r="AS84" s="10"/>
      <c r="AT84" s="10"/>
      <c r="AU84" s="7">
        <f t="shared" si="19"/>
        <v>0</v>
      </c>
      <c r="AV84" s="10"/>
      <c r="AW84" s="10"/>
      <c r="AX84" s="10"/>
      <c r="AY84" s="7">
        <f t="shared" si="15"/>
        <v>0</v>
      </c>
      <c r="AZ84" s="10"/>
      <c r="BA84" s="13">
        <f t="shared" si="20"/>
        <v>4</v>
      </c>
      <c r="BB84" s="10">
        <v>1</v>
      </c>
      <c r="BC84" s="10">
        <v>1</v>
      </c>
      <c r="BD84" s="10">
        <v>1</v>
      </c>
      <c r="BE84" s="10">
        <v>1</v>
      </c>
      <c r="BF84" s="10"/>
      <c r="BG84" s="13">
        <f t="shared" si="16"/>
        <v>3</v>
      </c>
      <c r="BH84" s="10">
        <v>1</v>
      </c>
      <c r="BI84" s="10">
        <v>1</v>
      </c>
      <c r="BJ84" s="10">
        <v>1</v>
      </c>
    </row>
    <row r="85" spans="1:62" s="11" customFormat="1" x14ac:dyDescent="0.3">
      <c r="A85" s="10">
        <f t="shared" si="21"/>
        <v>80</v>
      </c>
      <c r="B85" s="10" t="s">
        <v>62</v>
      </c>
      <c r="C85" s="13">
        <f t="shared" si="12"/>
        <v>10</v>
      </c>
      <c r="D85" s="13">
        <f t="shared" si="17"/>
        <v>0</v>
      </c>
      <c r="E85" s="10"/>
      <c r="F85" s="10"/>
      <c r="G85" s="10"/>
      <c r="H85" s="10"/>
      <c r="I85" s="13">
        <f t="shared" si="18"/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3">
        <f t="shared" si="13"/>
        <v>2</v>
      </c>
      <c r="AA85" s="10"/>
      <c r="AB85" s="10">
        <v>1</v>
      </c>
      <c r="AC85" s="10"/>
      <c r="AD85" s="10"/>
      <c r="AE85" s="10">
        <v>1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3">
        <f t="shared" si="14"/>
        <v>2</v>
      </c>
      <c r="AQ85" s="10">
        <v>1</v>
      </c>
      <c r="AR85" s="10">
        <v>1</v>
      </c>
      <c r="AS85" s="10"/>
      <c r="AT85" s="10"/>
      <c r="AU85" s="7">
        <f t="shared" si="19"/>
        <v>1</v>
      </c>
      <c r="AV85" s="10">
        <v>1</v>
      </c>
      <c r="AW85" s="10"/>
      <c r="AX85" s="10"/>
      <c r="AY85" s="7">
        <f t="shared" si="15"/>
        <v>0</v>
      </c>
      <c r="AZ85" s="10"/>
      <c r="BA85" s="13">
        <f t="shared" si="20"/>
        <v>2</v>
      </c>
      <c r="BB85" s="10"/>
      <c r="BC85" s="10">
        <v>1</v>
      </c>
      <c r="BD85" s="10">
        <v>1</v>
      </c>
      <c r="BE85" s="10"/>
      <c r="BF85" s="10"/>
      <c r="BG85" s="13">
        <f t="shared" si="16"/>
        <v>3</v>
      </c>
      <c r="BH85" s="10">
        <v>1</v>
      </c>
      <c r="BI85" s="10">
        <v>1</v>
      </c>
      <c r="BJ85" s="10">
        <v>1</v>
      </c>
    </row>
    <row r="86" spans="1:62" s="11" customFormat="1" x14ac:dyDescent="0.3">
      <c r="A86" s="10">
        <f t="shared" si="21"/>
        <v>81</v>
      </c>
      <c r="B86" s="10" t="s">
        <v>168</v>
      </c>
      <c r="C86" s="13">
        <f t="shared" si="12"/>
        <v>2</v>
      </c>
      <c r="D86" s="13">
        <f t="shared" si="17"/>
        <v>0</v>
      </c>
      <c r="E86" s="10"/>
      <c r="F86" s="10"/>
      <c r="G86" s="10"/>
      <c r="H86" s="10"/>
      <c r="I86" s="13">
        <f t="shared" si="18"/>
        <v>0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3">
        <f t="shared" si="13"/>
        <v>1</v>
      </c>
      <c r="AA86" s="10"/>
      <c r="AB86" s="10">
        <v>1</v>
      </c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3">
        <f t="shared" si="14"/>
        <v>0</v>
      </c>
      <c r="AQ86" s="10"/>
      <c r="AR86" s="10"/>
      <c r="AS86" s="10"/>
      <c r="AT86" s="10"/>
      <c r="AU86" s="7">
        <f t="shared" si="19"/>
        <v>0</v>
      </c>
      <c r="AV86" s="10"/>
      <c r="AW86" s="10"/>
      <c r="AX86" s="10"/>
      <c r="AY86" s="7">
        <f t="shared" si="15"/>
        <v>0</v>
      </c>
      <c r="AZ86" s="10"/>
      <c r="BA86" s="13">
        <f t="shared" si="20"/>
        <v>0</v>
      </c>
      <c r="BB86" s="10"/>
      <c r="BC86" s="10"/>
      <c r="BD86" s="10"/>
      <c r="BE86" s="10"/>
      <c r="BF86" s="10"/>
      <c r="BG86" s="13">
        <f t="shared" si="16"/>
        <v>1</v>
      </c>
      <c r="BH86" s="10">
        <v>1</v>
      </c>
      <c r="BI86" s="10"/>
      <c r="BJ86" s="10"/>
    </row>
    <row r="87" spans="1:62" s="11" customFormat="1" x14ac:dyDescent="0.3">
      <c r="A87" s="10">
        <f t="shared" si="21"/>
        <v>82</v>
      </c>
      <c r="B87" s="10" t="s">
        <v>169</v>
      </c>
      <c r="C87" s="13">
        <f t="shared" si="12"/>
        <v>1</v>
      </c>
      <c r="D87" s="13">
        <f t="shared" si="17"/>
        <v>0</v>
      </c>
      <c r="E87" s="10"/>
      <c r="F87" s="10"/>
      <c r="G87" s="10"/>
      <c r="H87" s="10"/>
      <c r="I87" s="13">
        <f t="shared" si="18"/>
        <v>0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3">
        <f t="shared" si="13"/>
        <v>1</v>
      </c>
      <c r="AA87" s="10"/>
      <c r="AB87" s="10">
        <v>1</v>
      </c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3">
        <f t="shared" si="14"/>
        <v>0</v>
      </c>
      <c r="AQ87" s="10"/>
      <c r="AR87" s="10"/>
      <c r="AS87" s="10"/>
      <c r="AT87" s="10"/>
      <c r="AU87" s="7">
        <f t="shared" si="19"/>
        <v>0</v>
      </c>
      <c r="AV87" s="10"/>
      <c r="AW87" s="10"/>
      <c r="AX87" s="10"/>
      <c r="AY87" s="7">
        <f t="shared" si="15"/>
        <v>0</v>
      </c>
      <c r="AZ87" s="10"/>
      <c r="BA87" s="13">
        <f t="shared" si="20"/>
        <v>0</v>
      </c>
      <c r="BB87" s="10"/>
      <c r="BC87" s="10"/>
      <c r="BD87" s="10"/>
      <c r="BE87" s="10"/>
      <c r="BF87" s="10"/>
      <c r="BG87" s="13">
        <f t="shared" si="16"/>
        <v>0</v>
      </c>
      <c r="BH87" s="10"/>
      <c r="BI87" s="10"/>
      <c r="BJ87" s="10"/>
    </row>
    <row r="88" spans="1:62" s="11" customFormat="1" x14ac:dyDescent="0.3">
      <c r="A88" s="10">
        <f t="shared" si="21"/>
        <v>83</v>
      </c>
      <c r="B88" s="10" t="s">
        <v>70</v>
      </c>
      <c r="C88" s="13">
        <f t="shared" si="12"/>
        <v>3</v>
      </c>
      <c r="D88" s="13">
        <f t="shared" si="17"/>
        <v>0</v>
      </c>
      <c r="E88" s="10"/>
      <c r="F88" s="10"/>
      <c r="G88" s="10"/>
      <c r="H88" s="10"/>
      <c r="I88" s="13">
        <f t="shared" si="18"/>
        <v>0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3">
        <f t="shared" si="13"/>
        <v>1</v>
      </c>
      <c r="AA88" s="10"/>
      <c r="AB88" s="10">
        <v>1</v>
      </c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3">
        <f t="shared" si="14"/>
        <v>0</v>
      </c>
      <c r="AQ88" s="10"/>
      <c r="AR88" s="10"/>
      <c r="AS88" s="10"/>
      <c r="AT88" s="10"/>
      <c r="AU88" s="7">
        <f t="shared" si="19"/>
        <v>1</v>
      </c>
      <c r="AV88" s="10">
        <v>1</v>
      </c>
      <c r="AW88" s="10"/>
      <c r="AX88" s="10"/>
      <c r="AY88" s="7">
        <f t="shared" si="15"/>
        <v>0</v>
      </c>
      <c r="AZ88" s="10"/>
      <c r="BA88" s="13">
        <f t="shared" si="20"/>
        <v>0</v>
      </c>
      <c r="BB88" s="10"/>
      <c r="BC88" s="10"/>
      <c r="BD88" s="10"/>
      <c r="BE88" s="10"/>
      <c r="BF88" s="10"/>
      <c r="BG88" s="13">
        <f t="shared" si="16"/>
        <v>1</v>
      </c>
      <c r="BH88" s="10"/>
      <c r="BI88" s="10"/>
      <c r="BJ88" s="10">
        <v>1</v>
      </c>
    </row>
    <row r="89" spans="1:62" s="11" customFormat="1" x14ac:dyDescent="0.3">
      <c r="A89" s="10">
        <f t="shared" si="21"/>
        <v>84</v>
      </c>
      <c r="B89" s="10" t="s">
        <v>98</v>
      </c>
      <c r="C89" s="13">
        <f t="shared" si="12"/>
        <v>1</v>
      </c>
      <c r="D89" s="13">
        <f t="shared" si="17"/>
        <v>0</v>
      </c>
      <c r="E89" s="10"/>
      <c r="F89" s="10"/>
      <c r="G89" s="10"/>
      <c r="H89" s="10"/>
      <c r="I89" s="13">
        <f t="shared" si="18"/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3">
        <f t="shared" si="13"/>
        <v>1</v>
      </c>
      <c r="AA89" s="10"/>
      <c r="AB89" s="10">
        <v>1</v>
      </c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3">
        <f t="shared" si="14"/>
        <v>0</v>
      </c>
      <c r="AQ89" s="10"/>
      <c r="AR89" s="10"/>
      <c r="AS89" s="10"/>
      <c r="AT89" s="10"/>
      <c r="AU89" s="7">
        <f t="shared" si="19"/>
        <v>0</v>
      </c>
      <c r="AV89" s="10"/>
      <c r="AW89" s="10"/>
      <c r="AX89" s="10"/>
      <c r="AY89" s="7">
        <f t="shared" si="15"/>
        <v>0</v>
      </c>
      <c r="AZ89" s="10"/>
      <c r="BA89" s="13">
        <f t="shared" si="20"/>
        <v>0</v>
      </c>
      <c r="BB89" s="10"/>
      <c r="BC89" s="10"/>
      <c r="BD89" s="10"/>
      <c r="BE89" s="10"/>
      <c r="BF89" s="10"/>
      <c r="BG89" s="13">
        <f t="shared" si="16"/>
        <v>0</v>
      </c>
      <c r="BH89" s="10"/>
      <c r="BI89" s="10"/>
      <c r="BJ89" s="10"/>
    </row>
    <row r="90" spans="1:62" s="11" customFormat="1" x14ac:dyDescent="0.3">
      <c r="A90" s="10">
        <f t="shared" si="21"/>
        <v>85</v>
      </c>
      <c r="B90" s="10" t="s">
        <v>170</v>
      </c>
      <c r="C90" s="13">
        <f t="shared" si="12"/>
        <v>4</v>
      </c>
      <c r="D90" s="13">
        <f t="shared" si="17"/>
        <v>0</v>
      </c>
      <c r="E90" s="10"/>
      <c r="F90" s="10"/>
      <c r="G90" s="10"/>
      <c r="H90" s="10"/>
      <c r="I90" s="13">
        <f t="shared" si="18"/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3">
        <f t="shared" si="13"/>
        <v>2</v>
      </c>
      <c r="AA90" s="10"/>
      <c r="AB90" s="10">
        <v>1</v>
      </c>
      <c r="AC90" s="10"/>
      <c r="AD90" s="10">
        <v>1</v>
      </c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3">
        <f t="shared" si="14"/>
        <v>0</v>
      </c>
      <c r="AQ90" s="10"/>
      <c r="AR90" s="10"/>
      <c r="AS90" s="10"/>
      <c r="AT90" s="10"/>
      <c r="AU90" s="7">
        <f t="shared" si="19"/>
        <v>1</v>
      </c>
      <c r="AV90" s="10"/>
      <c r="AW90" s="10">
        <v>1</v>
      </c>
      <c r="AX90" s="10"/>
      <c r="AY90" s="7">
        <f t="shared" si="15"/>
        <v>0</v>
      </c>
      <c r="AZ90" s="10"/>
      <c r="BA90" s="13">
        <f t="shared" si="20"/>
        <v>0</v>
      </c>
      <c r="BB90" s="10"/>
      <c r="BC90" s="10"/>
      <c r="BD90" s="10"/>
      <c r="BE90" s="10"/>
      <c r="BF90" s="10"/>
      <c r="BG90" s="13">
        <f t="shared" si="16"/>
        <v>1</v>
      </c>
      <c r="BH90" s="10"/>
      <c r="BI90" s="10">
        <v>1</v>
      </c>
      <c r="BJ90" s="10"/>
    </row>
    <row r="91" spans="1:62" s="11" customFormat="1" x14ac:dyDescent="0.3">
      <c r="A91" s="10">
        <f t="shared" si="21"/>
        <v>86</v>
      </c>
      <c r="B91" s="10" t="s">
        <v>171</v>
      </c>
      <c r="C91" s="13">
        <f t="shared" si="12"/>
        <v>2</v>
      </c>
      <c r="D91" s="13">
        <f t="shared" si="17"/>
        <v>0</v>
      </c>
      <c r="E91" s="10"/>
      <c r="F91" s="10"/>
      <c r="G91" s="10"/>
      <c r="H91" s="10"/>
      <c r="I91" s="13">
        <f t="shared" si="18"/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3">
        <f t="shared" si="13"/>
        <v>1</v>
      </c>
      <c r="AA91" s="10"/>
      <c r="AB91" s="10"/>
      <c r="AC91" s="10"/>
      <c r="AD91" s="10"/>
      <c r="AE91" s="10"/>
      <c r="AF91" s="10"/>
      <c r="AG91" s="10">
        <v>1</v>
      </c>
      <c r="AH91" s="10"/>
      <c r="AI91" s="10"/>
      <c r="AJ91" s="10"/>
      <c r="AK91" s="10"/>
      <c r="AL91" s="10"/>
      <c r="AM91" s="10"/>
      <c r="AN91" s="10"/>
      <c r="AO91" s="10"/>
      <c r="AP91" s="13">
        <f t="shared" si="14"/>
        <v>0</v>
      </c>
      <c r="AQ91" s="10"/>
      <c r="AR91" s="10"/>
      <c r="AS91" s="10"/>
      <c r="AT91" s="10"/>
      <c r="AU91" s="7">
        <f t="shared" si="19"/>
        <v>0</v>
      </c>
      <c r="AV91" s="10"/>
      <c r="AW91" s="10"/>
      <c r="AX91" s="10"/>
      <c r="AY91" s="7">
        <f t="shared" si="15"/>
        <v>0</v>
      </c>
      <c r="AZ91" s="10"/>
      <c r="BA91" s="13">
        <f t="shared" si="20"/>
        <v>0</v>
      </c>
      <c r="BB91" s="10"/>
      <c r="BC91" s="10"/>
      <c r="BD91" s="10"/>
      <c r="BE91" s="10"/>
      <c r="BF91" s="10"/>
      <c r="BG91" s="13">
        <f t="shared" si="16"/>
        <v>1</v>
      </c>
      <c r="BH91" s="10"/>
      <c r="BI91" s="10">
        <v>1</v>
      </c>
      <c r="BJ91" s="10"/>
    </row>
    <row r="92" spans="1:62" s="11" customFormat="1" x14ac:dyDescent="0.3">
      <c r="A92" s="10">
        <f t="shared" si="21"/>
        <v>87</v>
      </c>
      <c r="B92" s="10" t="s">
        <v>82</v>
      </c>
      <c r="C92" s="13">
        <f t="shared" si="12"/>
        <v>2</v>
      </c>
      <c r="D92" s="13">
        <f t="shared" si="17"/>
        <v>0</v>
      </c>
      <c r="E92" s="10"/>
      <c r="F92" s="10"/>
      <c r="G92" s="10"/>
      <c r="H92" s="10"/>
      <c r="I92" s="13">
        <f t="shared" si="18"/>
        <v>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3">
        <f t="shared" si="13"/>
        <v>1</v>
      </c>
      <c r="AA92" s="10"/>
      <c r="AB92" s="10"/>
      <c r="AC92" s="10"/>
      <c r="AD92" s="10"/>
      <c r="AE92" s="10"/>
      <c r="AF92" s="10"/>
      <c r="AG92" s="10"/>
      <c r="AH92" s="10">
        <v>1</v>
      </c>
      <c r="AI92" s="10"/>
      <c r="AJ92" s="10"/>
      <c r="AK92" s="10"/>
      <c r="AL92" s="10"/>
      <c r="AM92" s="10"/>
      <c r="AN92" s="10"/>
      <c r="AO92" s="10"/>
      <c r="AP92" s="13">
        <f t="shared" si="14"/>
        <v>0</v>
      </c>
      <c r="AQ92" s="10"/>
      <c r="AR92" s="10"/>
      <c r="AS92" s="10"/>
      <c r="AT92" s="10"/>
      <c r="AU92" s="7">
        <f t="shared" si="19"/>
        <v>0</v>
      </c>
      <c r="AV92" s="10"/>
      <c r="AW92" s="10"/>
      <c r="AX92" s="10"/>
      <c r="AY92" s="7">
        <f t="shared" si="15"/>
        <v>0</v>
      </c>
      <c r="AZ92" s="10"/>
      <c r="BA92" s="13">
        <f t="shared" si="20"/>
        <v>0</v>
      </c>
      <c r="BB92" s="10"/>
      <c r="BC92" s="10"/>
      <c r="BD92" s="10"/>
      <c r="BE92" s="10"/>
      <c r="BF92" s="10"/>
      <c r="BG92" s="13">
        <f t="shared" si="16"/>
        <v>1</v>
      </c>
      <c r="BH92" s="10">
        <v>1</v>
      </c>
      <c r="BI92" s="10"/>
      <c r="BJ92" s="10"/>
    </row>
    <row r="93" spans="1:62" s="11" customFormat="1" x14ac:dyDescent="0.3">
      <c r="A93" s="10">
        <f t="shared" si="21"/>
        <v>88</v>
      </c>
      <c r="B93" s="10" t="s">
        <v>80</v>
      </c>
      <c r="C93" s="13">
        <f t="shared" si="12"/>
        <v>5</v>
      </c>
      <c r="D93" s="13">
        <f t="shared" si="17"/>
        <v>0</v>
      </c>
      <c r="E93" s="10"/>
      <c r="F93" s="10"/>
      <c r="G93" s="10"/>
      <c r="H93" s="10"/>
      <c r="I93" s="13">
        <f t="shared" si="18"/>
        <v>0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3">
        <f t="shared" si="13"/>
        <v>2</v>
      </c>
      <c r="AA93" s="10"/>
      <c r="AB93" s="10"/>
      <c r="AC93" s="10"/>
      <c r="AD93" s="10"/>
      <c r="AE93" s="10"/>
      <c r="AF93" s="10"/>
      <c r="AG93" s="10"/>
      <c r="AH93" s="10">
        <v>1</v>
      </c>
      <c r="AI93" s="10"/>
      <c r="AJ93" s="10">
        <v>1</v>
      </c>
      <c r="AK93" s="10"/>
      <c r="AL93" s="10"/>
      <c r="AM93" s="10"/>
      <c r="AN93" s="10"/>
      <c r="AO93" s="10"/>
      <c r="AP93" s="13">
        <f t="shared" si="14"/>
        <v>0</v>
      </c>
      <c r="AQ93" s="10"/>
      <c r="AR93" s="10"/>
      <c r="AS93" s="10"/>
      <c r="AT93" s="10"/>
      <c r="AU93" s="7">
        <f t="shared" si="19"/>
        <v>0</v>
      </c>
      <c r="AV93" s="10"/>
      <c r="AW93" s="10"/>
      <c r="AX93" s="10"/>
      <c r="AY93" s="7">
        <f t="shared" si="15"/>
        <v>0</v>
      </c>
      <c r="AZ93" s="10"/>
      <c r="BA93" s="13">
        <f t="shared" si="20"/>
        <v>3</v>
      </c>
      <c r="BB93" s="10">
        <v>1</v>
      </c>
      <c r="BC93" s="10"/>
      <c r="BD93" s="10">
        <v>1</v>
      </c>
      <c r="BE93" s="10">
        <v>1</v>
      </c>
      <c r="BF93" s="10"/>
      <c r="BG93" s="13">
        <f t="shared" si="16"/>
        <v>0</v>
      </c>
      <c r="BH93" s="10"/>
      <c r="BI93" s="10"/>
      <c r="BJ93" s="10"/>
    </row>
    <row r="94" spans="1:62" s="11" customFormat="1" x14ac:dyDescent="0.3">
      <c r="A94" s="10">
        <f t="shared" si="21"/>
        <v>89</v>
      </c>
      <c r="B94" s="10" t="s">
        <v>88</v>
      </c>
      <c r="C94" s="13">
        <f t="shared" si="12"/>
        <v>2</v>
      </c>
      <c r="D94" s="13">
        <f t="shared" si="17"/>
        <v>0</v>
      </c>
      <c r="E94" s="10"/>
      <c r="F94" s="10"/>
      <c r="G94" s="10"/>
      <c r="H94" s="10"/>
      <c r="I94" s="13">
        <f t="shared" si="18"/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3">
        <f t="shared" si="13"/>
        <v>1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>
        <v>1</v>
      </c>
      <c r="AL94" s="10"/>
      <c r="AM94" s="10"/>
      <c r="AN94" s="10"/>
      <c r="AO94" s="10"/>
      <c r="AP94" s="13">
        <f t="shared" si="14"/>
        <v>0</v>
      </c>
      <c r="AQ94" s="10"/>
      <c r="AR94" s="10"/>
      <c r="AS94" s="10"/>
      <c r="AT94" s="10"/>
      <c r="AU94" s="7">
        <f t="shared" si="19"/>
        <v>0</v>
      </c>
      <c r="AV94" s="10"/>
      <c r="AW94" s="10"/>
      <c r="AX94" s="10"/>
      <c r="AY94" s="7">
        <f t="shared" si="15"/>
        <v>0</v>
      </c>
      <c r="AZ94" s="10"/>
      <c r="BA94" s="13">
        <f t="shared" si="20"/>
        <v>1</v>
      </c>
      <c r="BB94" s="10"/>
      <c r="BC94" s="10"/>
      <c r="BD94" s="10"/>
      <c r="BE94" s="10"/>
      <c r="BF94" s="10">
        <v>1</v>
      </c>
      <c r="BG94" s="13">
        <f t="shared" si="16"/>
        <v>0</v>
      </c>
      <c r="BH94" s="10"/>
      <c r="BI94" s="10"/>
      <c r="BJ94" s="10"/>
    </row>
    <row r="95" spans="1:62" s="11" customFormat="1" x14ac:dyDescent="0.3">
      <c r="A95" s="10">
        <f t="shared" si="21"/>
        <v>90</v>
      </c>
      <c r="B95" s="10" t="s">
        <v>79</v>
      </c>
      <c r="C95" s="13">
        <f t="shared" si="12"/>
        <v>1</v>
      </c>
      <c r="D95" s="13">
        <f t="shared" si="17"/>
        <v>0</v>
      </c>
      <c r="E95" s="10"/>
      <c r="F95" s="10"/>
      <c r="G95" s="10"/>
      <c r="H95" s="10"/>
      <c r="I95" s="13">
        <f t="shared" si="18"/>
        <v>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3">
        <f t="shared" si="13"/>
        <v>1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>
        <v>1</v>
      </c>
      <c r="AL95" s="10"/>
      <c r="AM95" s="10"/>
      <c r="AN95" s="10"/>
      <c r="AO95" s="10"/>
      <c r="AP95" s="13">
        <f t="shared" si="14"/>
        <v>0</v>
      </c>
      <c r="AQ95" s="10"/>
      <c r="AR95" s="10"/>
      <c r="AS95" s="10"/>
      <c r="AT95" s="10"/>
      <c r="AU95" s="7">
        <f t="shared" si="19"/>
        <v>0</v>
      </c>
      <c r="AV95" s="10"/>
      <c r="AW95" s="10"/>
      <c r="AX95" s="10"/>
      <c r="AY95" s="7">
        <f t="shared" si="15"/>
        <v>0</v>
      </c>
      <c r="AZ95" s="10"/>
      <c r="BA95" s="13">
        <f t="shared" si="20"/>
        <v>0</v>
      </c>
      <c r="BB95" s="10"/>
      <c r="BC95" s="10"/>
      <c r="BD95" s="10"/>
      <c r="BE95" s="10"/>
      <c r="BF95" s="10"/>
      <c r="BG95" s="13">
        <f t="shared" si="16"/>
        <v>0</v>
      </c>
      <c r="BH95" s="10"/>
      <c r="BI95" s="10"/>
      <c r="BJ95" s="10"/>
    </row>
    <row r="96" spans="1:62" s="11" customFormat="1" x14ac:dyDescent="0.3">
      <c r="A96" s="10">
        <f t="shared" si="21"/>
        <v>91</v>
      </c>
      <c r="B96" s="10" t="s">
        <v>126</v>
      </c>
      <c r="C96" s="13">
        <f t="shared" si="12"/>
        <v>1</v>
      </c>
      <c r="D96" s="13">
        <f t="shared" si="17"/>
        <v>0</v>
      </c>
      <c r="E96" s="10"/>
      <c r="F96" s="10"/>
      <c r="G96" s="10"/>
      <c r="H96" s="10"/>
      <c r="I96" s="13">
        <f t="shared" si="18"/>
        <v>0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3">
        <f t="shared" si="13"/>
        <v>1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>
        <v>1</v>
      </c>
      <c r="AL96" s="10"/>
      <c r="AM96" s="10"/>
      <c r="AN96" s="10"/>
      <c r="AO96" s="10"/>
      <c r="AP96" s="13">
        <f t="shared" si="14"/>
        <v>0</v>
      </c>
      <c r="AQ96" s="10"/>
      <c r="AR96" s="10"/>
      <c r="AS96" s="10"/>
      <c r="AT96" s="10"/>
      <c r="AU96" s="7">
        <f t="shared" si="19"/>
        <v>0</v>
      </c>
      <c r="AV96" s="10"/>
      <c r="AW96" s="10"/>
      <c r="AX96" s="10"/>
      <c r="AY96" s="7">
        <f t="shared" si="15"/>
        <v>0</v>
      </c>
      <c r="AZ96" s="10"/>
      <c r="BA96" s="13">
        <f t="shared" si="20"/>
        <v>0</v>
      </c>
      <c r="BB96" s="10"/>
      <c r="BC96" s="10"/>
      <c r="BD96" s="10"/>
      <c r="BE96" s="10"/>
      <c r="BF96" s="10"/>
      <c r="BG96" s="13">
        <f t="shared" si="16"/>
        <v>0</v>
      </c>
      <c r="BH96" s="10"/>
      <c r="BI96" s="10"/>
      <c r="BJ96" s="10"/>
    </row>
    <row r="97" spans="1:62" s="11" customFormat="1" x14ac:dyDescent="0.3">
      <c r="A97" s="10">
        <f t="shared" si="21"/>
        <v>92</v>
      </c>
      <c r="B97" s="10" t="s">
        <v>55</v>
      </c>
      <c r="C97" s="13">
        <f t="shared" si="12"/>
        <v>1</v>
      </c>
      <c r="D97" s="13">
        <f t="shared" si="17"/>
        <v>0</v>
      </c>
      <c r="E97" s="10"/>
      <c r="F97" s="10"/>
      <c r="G97" s="10"/>
      <c r="H97" s="10"/>
      <c r="I97" s="13">
        <f t="shared" si="18"/>
        <v>0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3">
        <f t="shared" si="13"/>
        <v>1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3">
        <f t="shared" si="14"/>
        <v>0</v>
      </c>
      <c r="AQ97" s="10"/>
      <c r="AR97" s="10"/>
      <c r="AS97" s="10"/>
      <c r="AT97" s="10"/>
      <c r="AU97" s="7">
        <f t="shared" si="19"/>
        <v>0</v>
      </c>
      <c r="AV97" s="10"/>
      <c r="AW97" s="10"/>
      <c r="AX97" s="10"/>
      <c r="AY97" s="7">
        <f t="shared" si="15"/>
        <v>0</v>
      </c>
      <c r="AZ97" s="10"/>
      <c r="BA97" s="13">
        <f t="shared" si="20"/>
        <v>0</v>
      </c>
      <c r="BB97" s="10"/>
      <c r="BC97" s="10"/>
      <c r="BD97" s="10"/>
      <c r="BE97" s="10"/>
      <c r="BF97" s="10"/>
      <c r="BG97" s="13">
        <f t="shared" si="16"/>
        <v>0</v>
      </c>
      <c r="BH97" s="10"/>
      <c r="BI97" s="10"/>
      <c r="BJ97" s="10"/>
    </row>
    <row r="98" spans="1:62" s="11" customFormat="1" x14ac:dyDescent="0.3">
      <c r="A98" s="10">
        <f t="shared" si="21"/>
        <v>93</v>
      </c>
      <c r="B98" s="10" t="s">
        <v>81</v>
      </c>
      <c r="C98" s="13">
        <f t="shared" si="12"/>
        <v>5</v>
      </c>
      <c r="D98" s="13">
        <f t="shared" si="17"/>
        <v>0</v>
      </c>
      <c r="E98" s="10"/>
      <c r="F98" s="10"/>
      <c r="G98" s="10"/>
      <c r="H98" s="10"/>
      <c r="I98" s="13">
        <f t="shared" si="18"/>
        <v>0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3">
        <f t="shared" si="13"/>
        <v>2</v>
      </c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>
        <v>1</v>
      </c>
      <c r="AM98" s="10">
        <v>1</v>
      </c>
      <c r="AN98" s="10"/>
      <c r="AO98" s="10"/>
      <c r="AP98" s="13">
        <f t="shared" si="14"/>
        <v>1</v>
      </c>
      <c r="AQ98" s="10"/>
      <c r="AR98" s="10"/>
      <c r="AS98" s="10"/>
      <c r="AT98" s="10">
        <v>1</v>
      </c>
      <c r="AU98" s="7">
        <f t="shared" si="19"/>
        <v>1</v>
      </c>
      <c r="AV98" s="10"/>
      <c r="AW98" s="10"/>
      <c r="AX98" s="10">
        <v>1</v>
      </c>
      <c r="AY98" s="7">
        <f t="shared" si="15"/>
        <v>0</v>
      </c>
      <c r="AZ98" s="10"/>
      <c r="BA98" s="13">
        <f t="shared" si="20"/>
        <v>1</v>
      </c>
      <c r="BB98" s="10"/>
      <c r="BC98" s="10"/>
      <c r="BD98" s="10"/>
      <c r="BE98" s="10"/>
      <c r="BF98" s="10">
        <v>1</v>
      </c>
      <c r="BG98" s="13">
        <f t="shared" si="16"/>
        <v>0</v>
      </c>
      <c r="BH98" s="10"/>
      <c r="BI98" s="10"/>
      <c r="BJ98" s="10"/>
    </row>
    <row r="99" spans="1:62" s="11" customFormat="1" x14ac:dyDescent="0.3">
      <c r="A99" s="10">
        <f t="shared" si="21"/>
        <v>94</v>
      </c>
      <c r="B99" s="10" t="s">
        <v>174</v>
      </c>
      <c r="C99" s="13">
        <f t="shared" si="12"/>
        <v>1</v>
      </c>
      <c r="D99" s="13">
        <f t="shared" si="17"/>
        <v>0</v>
      </c>
      <c r="E99" s="10"/>
      <c r="F99" s="10"/>
      <c r="G99" s="10"/>
      <c r="H99" s="10"/>
      <c r="I99" s="13">
        <f t="shared" si="18"/>
        <v>0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3">
        <f t="shared" si="13"/>
        <v>1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>
        <v>1</v>
      </c>
      <c r="AO99" s="10"/>
      <c r="AP99" s="13">
        <f t="shared" si="14"/>
        <v>0</v>
      </c>
      <c r="AQ99" s="10"/>
      <c r="AR99" s="10"/>
      <c r="AS99" s="10"/>
      <c r="AT99" s="10"/>
      <c r="AU99" s="7">
        <f t="shared" si="19"/>
        <v>0</v>
      </c>
      <c r="AV99" s="10"/>
      <c r="AW99" s="10"/>
      <c r="AX99" s="10"/>
      <c r="AY99" s="7">
        <f t="shared" si="15"/>
        <v>0</v>
      </c>
      <c r="AZ99" s="10"/>
      <c r="BA99" s="13">
        <f t="shared" si="20"/>
        <v>0</v>
      </c>
      <c r="BB99" s="10"/>
      <c r="BC99" s="10"/>
      <c r="BD99" s="10"/>
      <c r="BE99" s="10"/>
      <c r="BF99" s="10"/>
      <c r="BG99" s="13">
        <f t="shared" si="16"/>
        <v>0</v>
      </c>
      <c r="BH99" s="10"/>
      <c r="BI99" s="10"/>
      <c r="BJ99" s="10"/>
    </row>
    <row r="100" spans="1:62" s="11" customFormat="1" x14ac:dyDescent="0.3">
      <c r="A100" s="10">
        <f t="shared" si="21"/>
        <v>95</v>
      </c>
      <c r="B100" s="10" t="s">
        <v>138</v>
      </c>
      <c r="C100" s="13">
        <f t="shared" si="12"/>
        <v>2</v>
      </c>
      <c r="D100" s="13">
        <f t="shared" si="17"/>
        <v>0</v>
      </c>
      <c r="E100" s="10"/>
      <c r="F100" s="10"/>
      <c r="G100" s="10"/>
      <c r="H100" s="10"/>
      <c r="I100" s="13">
        <f t="shared" si="18"/>
        <v>0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3">
        <f t="shared" si="13"/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>
        <v>1</v>
      </c>
      <c r="AO100" s="10"/>
      <c r="AP100" s="13">
        <f t="shared" si="14"/>
        <v>0</v>
      </c>
      <c r="AQ100" s="10"/>
      <c r="AR100" s="10"/>
      <c r="AS100" s="10"/>
      <c r="AT100" s="10"/>
      <c r="AU100" s="7">
        <f t="shared" si="19"/>
        <v>0</v>
      </c>
      <c r="AV100" s="10"/>
      <c r="AW100" s="10"/>
      <c r="AX100" s="10"/>
      <c r="AY100" s="7">
        <f t="shared" si="15"/>
        <v>0</v>
      </c>
      <c r="AZ100" s="10"/>
      <c r="BA100" s="13">
        <f t="shared" si="20"/>
        <v>1</v>
      </c>
      <c r="BB100" s="10"/>
      <c r="BC100" s="10">
        <v>1</v>
      </c>
      <c r="BD100" s="10"/>
      <c r="BE100" s="10"/>
      <c r="BF100" s="10"/>
      <c r="BG100" s="13">
        <f t="shared" si="16"/>
        <v>0</v>
      </c>
      <c r="BH100" s="10"/>
      <c r="BI100" s="10"/>
      <c r="BJ100" s="10"/>
    </row>
    <row r="101" spans="1:62" s="11" customFormat="1" x14ac:dyDescent="0.3">
      <c r="A101" s="10">
        <f t="shared" si="21"/>
        <v>96</v>
      </c>
      <c r="B101" s="10" t="s">
        <v>175</v>
      </c>
      <c r="C101" s="13">
        <f t="shared" si="12"/>
        <v>3</v>
      </c>
      <c r="D101" s="13">
        <f t="shared" si="17"/>
        <v>0</v>
      </c>
      <c r="E101" s="10"/>
      <c r="F101" s="10"/>
      <c r="G101" s="10"/>
      <c r="H101" s="10"/>
      <c r="I101" s="13">
        <f t="shared" si="18"/>
        <v>0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3">
        <f t="shared" si="13"/>
        <v>1</v>
      </c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>
        <v>1</v>
      </c>
      <c r="AN101" s="10"/>
      <c r="AO101" s="10"/>
      <c r="AP101" s="13">
        <f t="shared" si="14"/>
        <v>0</v>
      </c>
      <c r="AQ101" s="10"/>
      <c r="AR101" s="10"/>
      <c r="AS101" s="10"/>
      <c r="AT101" s="10"/>
      <c r="AU101" s="7">
        <f t="shared" si="19"/>
        <v>0</v>
      </c>
      <c r="AV101" s="10"/>
      <c r="AW101" s="10"/>
      <c r="AX101" s="10"/>
      <c r="AY101" s="7">
        <f t="shared" si="15"/>
        <v>0</v>
      </c>
      <c r="AZ101" s="10"/>
      <c r="BA101" s="13">
        <f t="shared" si="20"/>
        <v>2</v>
      </c>
      <c r="BB101" s="10"/>
      <c r="BC101" s="10"/>
      <c r="BD101" s="10">
        <v>1</v>
      </c>
      <c r="BE101" s="10"/>
      <c r="BF101" s="10">
        <v>1</v>
      </c>
      <c r="BG101" s="13">
        <f t="shared" si="16"/>
        <v>0</v>
      </c>
      <c r="BH101" s="10"/>
      <c r="BI101" s="10"/>
      <c r="BJ101" s="10"/>
    </row>
    <row r="102" spans="1:62" s="11" customFormat="1" x14ac:dyDescent="0.3">
      <c r="A102" s="10">
        <f t="shared" si="21"/>
        <v>97</v>
      </c>
      <c r="B102" s="10" t="s">
        <v>87</v>
      </c>
      <c r="C102" s="13">
        <f t="shared" ref="C102:C123" si="22">SUM(D102,I102,Z102,AP102,AU102,AY102,BA102,BG102)</f>
        <v>5</v>
      </c>
      <c r="D102" s="13">
        <f t="shared" si="17"/>
        <v>0</v>
      </c>
      <c r="E102" s="10"/>
      <c r="F102" s="10"/>
      <c r="G102" s="10"/>
      <c r="H102" s="10"/>
      <c r="I102" s="13">
        <f t="shared" si="18"/>
        <v>0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3">
        <f t="shared" si="13"/>
        <v>0</v>
      </c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3">
        <f t="shared" si="14"/>
        <v>1</v>
      </c>
      <c r="AQ102" s="10">
        <v>1</v>
      </c>
      <c r="AR102" s="10"/>
      <c r="AS102" s="10"/>
      <c r="AT102" s="10"/>
      <c r="AU102" s="7">
        <f t="shared" si="19"/>
        <v>0</v>
      </c>
      <c r="AV102" s="10"/>
      <c r="AW102" s="10"/>
      <c r="AX102" s="10"/>
      <c r="AY102" s="7">
        <f t="shared" si="15"/>
        <v>0</v>
      </c>
      <c r="AZ102" s="10"/>
      <c r="BA102" s="13">
        <f t="shared" si="20"/>
        <v>1</v>
      </c>
      <c r="BB102" s="10"/>
      <c r="BC102" s="10">
        <v>1</v>
      </c>
      <c r="BD102" s="10"/>
      <c r="BE102" s="10"/>
      <c r="BF102" s="10"/>
      <c r="BG102" s="13">
        <f t="shared" si="16"/>
        <v>3</v>
      </c>
      <c r="BH102" s="10">
        <v>1</v>
      </c>
      <c r="BI102" s="10">
        <v>1</v>
      </c>
      <c r="BJ102" s="10">
        <v>1</v>
      </c>
    </row>
    <row r="103" spans="1:62" s="11" customFormat="1" x14ac:dyDescent="0.3">
      <c r="A103" s="10">
        <f t="shared" si="21"/>
        <v>98</v>
      </c>
      <c r="B103" s="10" t="s">
        <v>177</v>
      </c>
      <c r="C103" s="13">
        <f t="shared" si="22"/>
        <v>2</v>
      </c>
      <c r="D103" s="13">
        <f t="shared" si="17"/>
        <v>0</v>
      </c>
      <c r="E103" s="10"/>
      <c r="F103" s="10"/>
      <c r="G103" s="10"/>
      <c r="H103" s="10"/>
      <c r="I103" s="13">
        <f t="shared" si="18"/>
        <v>0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3">
        <f t="shared" si="13"/>
        <v>0</v>
      </c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3">
        <f t="shared" si="14"/>
        <v>1</v>
      </c>
      <c r="AQ103" s="10"/>
      <c r="AR103" s="10"/>
      <c r="AS103" s="10">
        <v>1</v>
      </c>
      <c r="AT103" s="10"/>
      <c r="AU103" s="7">
        <f t="shared" si="19"/>
        <v>0</v>
      </c>
      <c r="AV103" s="10"/>
      <c r="AW103" s="10"/>
      <c r="AX103" s="10"/>
      <c r="AY103" s="7">
        <f t="shared" si="15"/>
        <v>0</v>
      </c>
      <c r="AZ103" s="10"/>
      <c r="BA103" s="13">
        <f t="shared" si="20"/>
        <v>1</v>
      </c>
      <c r="BB103" s="10">
        <v>1</v>
      </c>
      <c r="BC103" s="10"/>
      <c r="BD103" s="10"/>
      <c r="BE103" s="10"/>
      <c r="BF103" s="10"/>
      <c r="BG103" s="13">
        <f t="shared" si="16"/>
        <v>0</v>
      </c>
      <c r="BH103" s="10"/>
      <c r="BI103" s="10"/>
      <c r="BJ103" s="10"/>
    </row>
    <row r="104" spans="1:62" s="11" customFormat="1" x14ac:dyDescent="0.3">
      <c r="A104" s="10">
        <f t="shared" si="21"/>
        <v>99</v>
      </c>
      <c r="B104" s="10" t="s">
        <v>178</v>
      </c>
      <c r="C104" s="13">
        <f t="shared" si="22"/>
        <v>5</v>
      </c>
      <c r="D104" s="13">
        <f t="shared" si="17"/>
        <v>0</v>
      </c>
      <c r="E104" s="10"/>
      <c r="F104" s="10"/>
      <c r="G104" s="10"/>
      <c r="H104" s="10"/>
      <c r="I104" s="13">
        <f t="shared" si="18"/>
        <v>0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3">
        <f t="shared" si="13"/>
        <v>0</v>
      </c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3">
        <f t="shared" si="14"/>
        <v>2</v>
      </c>
      <c r="AQ104" s="10"/>
      <c r="AR104" s="10"/>
      <c r="AS104" s="10">
        <v>1</v>
      </c>
      <c r="AT104" s="10">
        <v>1</v>
      </c>
      <c r="AU104" s="7">
        <f t="shared" si="19"/>
        <v>0</v>
      </c>
      <c r="AV104" s="10"/>
      <c r="AW104" s="10"/>
      <c r="AX104" s="10"/>
      <c r="AY104" s="7">
        <f t="shared" si="15"/>
        <v>0</v>
      </c>
      <c r="AZ104" s="10"/>
      <c r="BA104" s="13">
        <f t="shared" si="20"/>
        <v>3</v>
      </c>
      <c r="BB104" s="10">
        <v>1</v>
      </c>
      <c r="BC104" s="10">
        <v>1</v>
      </c>
      <c r="BD104" s="10">
        <v>1</v>
      </c>
      <c r="BE104" s="10"/>
      <c r="BF104" s="10"/>
      <c r="BG104" s="13">
        <f t="shared" si="16"/>
        <v>0</v>
      </c>
      <c r="BH104" s="10"/>
      <c r="BI104" s="10"/>
      <c r="BJ104" s="10"/>
    </row>
    <row r="105" spans="1:62" s="11" customFormat="1" x14ac:dyDescent="0.3">
      <c r="A105" s="10">
        <f t="shared" si="21"/>
        <v>100</v>
      </c>
      <c r="B105" s="10" t="s">
        <v>49</v>
      </c>
      <c r="C105" s="13">
        <f t="shared" si="22"/>
        <v>1</v>
      </c>
      <c r="D105" s="13">
        <f t="shared" si="17"/>
        <v>0</v>
      </c>
      <c r="E105" s="10"/>
      <c r="F105" s="10"/>
      <c r="G105" s="10"/>
      <c r="H105" s="10"/>
      <c r="I105" s="13">
        <f t="shared" si="18"/>
        <v>0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3">
        <f t="shared" si="13"/>
        <v>0</v>
      </c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3">
        <f t="shared" si="14"/>
        <v>0</v>
      </c>
      <c r="AQ105" s="10"/>
      <c r="AR105" s="10"/>
      <c r="AS105" s="10"/>
      <c r="AT105" s="10"/>
      <c r="AU105" s="7">
        <f t="shared" si="19"/>
        <v>1</v>
      </c>
      <c r="AV105" s="10">
        <v>1</v>
      </c>
      <c r="AW105" s="10"/>
      <c r="AX105" s="10"/>
      <c r="AY105" s="7">
        <f t="shared" si="15"/>
        <v>0</v>
      </c>
      <c r="AZ105" s="10"/>
      <c r="BA105" s="13">
        <f t="shared" si="20"/>
        <v>0</v>
      </c>
      <c r="BB105" s="10"/>
      <c r="BC105" s="10"/>
      <c r="BD105" s="10"/>
      <c r="BE105" s="10"/>
      <c r="BF105" s="10"/>
      <c r="BG105" s="13">
        <f t="shared" si="16"/>
        <v>0</v>
      </c>
      <c r="BH105" s="10"/>
      <c r="BI105" s="10"/>
      <c r="BJ105" s="10"/>
    </row>
    <row r="106" spans="1:62" s="11" customFormat="1" x14ac:dyDescent="0.3">
      <c r="A106" s="10">
        <f t="shared" si="21"/>
        <v>101</v>
      </c>
      <c r="B106" s="10" t="s">
        <v>183</v>
      </c>
      <c r="C106" s="13">
        <f t="shared" si="22"/>
        <v>1</v>
      </c>
      <c r="D106" s="13">
        <f t="shared" si="17"/>
        <v>0</v>
      </c>
      <c r="E106" s="10"/>
      <c r="F106" s="10"/>
      <c r="G106" s="10"/>
      <c r="H106" s="10"/>
      <c r="I106" s="13">
        <f t="shared" si="18"/>
        <v>0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3">
        <f t="shared" si="13"/>
        <v>0</v>
      </c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3">
        <f t="shared" si="14"/>
        <v>0</v>
      </c>
      <c r="AQ106" s="10"/>
      <c r="AR106" s="10"/>
      <c r="AS106" s="10"/>
      <c r="AT106" s="10"/>
      <c r="AU106" s="7">
        <f t="shared" si="19"/>
        <v>0</v>
      </c>
      <c r="AV106" s="10"/>
      <c r="AW106" s="10"/>
      <c r="AX106" s="10"/>
      <c r="AY106" s="7">
        <f t="shared" si="15"/>
        <v>0</v>
      </c>
      <c r="AZ106" s="10"/>
      <c r="BA106" s="13">
        <f t="shared" si="20"/>
        <v>1</v>
      </c>
      <c r="BB106" s="10">
        <v>1</v>
      </c>
      <c r="BC106" s="10"/>
      <c r="BD106" s="10"/>
      <c r="BE106" s="10"/>
      <c r="BF106" s="10"/>
      <c r="BG106" s="13">
        <f t="shared" si="16"/>
        <v>0</v>
      </c>
      <c r="BH106" s="10"/>
      <c r="BI106" s="10"/>
      <c r="BJ106" s="10"/>
    </row>
    <row r="107" spans="1:62" s="11" customFormat="1" x14ac:dyDescent="0.3">
      <c r="A107" s="10">
        <f t="shared" si="21"/>
        <v>102</v>
      </c>
      <c r="B107" s="10" t="s">
        <v>48</v>
      </c>
      <c r="C107" s="13">
        <f t="shared" si="22"/>
        <v>5</v>
      </c>
      <c r="D107" s="13">
        <f t="shared" si="17"/>
        <v>0</v>
      </c>
      <c r="E107" s="10"/>
      <c r="F107" s="10"/>
      <c r="G107" s="10"/>
      <c r="H107" s="10"/>
      <c r="I107" s="13">
        <f t="shared" si="18"/>
        <v>0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3">
        <f t="shared" si="13"/>
        <v>0</v>
      </c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3">
        <f t="shared" si="14"/>
        <v>0</v>
      </c>
      <c r="AQ107" s="10"/>
      <c r="AR107" s="10"/>
      <c r="AS107" s="10"/>
      <c r="AT107" s="10"/>
      <c r="AU107" s="7">
        <f t="shared" si="19"/>
        <v>0</v>
      </c>
      <c r="AV107" s="10"/>
      <c r="AW107" s="10"/>
      <c r="AX107" s="10"/>
      <c r="AY107" s="7">
        <f t="shared" si="15"/>
        <v>0</v>
      </c>
      <c r="AZ107" s="10"/>
      <c r="BA107" s="13">
        <f t="shared" si="20"/>
        <v>4</v>
      </c>
      <c r="BB107" s="10">
        <v>1</v>
      </c>
      <c r="BC107" s="10"/>
      <c r="BD107" s="10">
        <v>1</v>
      </c>
      <c r="BE107" s="10">
        <v>1</v>
      </c>
      <c r="BF107" s="10">
        <v>1</v>
      </c>
      <c r="BG107" s="13">
        <f t="shared" si="16"/>
        <v>1</v>
      </c>
      <c r="BH107" s="10"/>
      <c r="BI107" s="10">
        <v>1</v>
      </c>
      <c r="BJ107" s="10"/>
    </row>
    <row r="108" spans="1:62" s="11" customFormat="1" x14ac:dyDescent="0.3">
      <c r="A108" s="10">
        <f t="shared" si="21"/>
        <v>103</v>
      </c>
      <c r="B108" s="10" t="s">
        <v>146</v>
      </c>
      <c r="C108" s="13">
        <f t="shared" si="22"/>
        <v>4</v>
      </c>
      <c r="D108" s="13">
        <f t="shared" si="17"/>
        <v>0</v>
      </c>
      <c r="E108" s="10"/>
      <c r="F108" s="10"/>
      <c r="G108" s="10"/>
      <c r="H108" s="10"/>
      <c r="I108" s="13">
        <f t="shared" si="18"/>
        <v>0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3">
        <f t="shared" si="13"/>
        <v>0</v>
      </c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3">
        <f t="shared" si="14"/>
        <v>0</v>
      </c>
      <c r="AQ108" s="10"/>
      <c r="AR108" s="10"/>
      <c r="AS108" s="10"/>
      <c r="AT108" s="10"/>
      <c r="AU108" s="7">
        <f t="shared" si="19"/>
        <v>0</v>
      </c>
      <c r="AV108" s="10"/>
      <c r="AW108" s="10"/>
      <c r="AX108" s="10"/>
      <c r="AY108" s="7">
        <f t="shared" si="15"/>
        <v>0</v>
      </c>
      <c r="AZ108" s="10"/>
      <c r="BA108" s="13">
        <f t="shared" si="20"/>
        <v>1</v>
      </c>
      <c r="BB108" s="10"/>
      <c r="BC108" s="10">
        <v>1</v>
      </c>
      <c r="BD108" s="10"/>
      <c r="BE108" s="10"/>
      <c r="BF108" s="10"/>
      <c r="BG108" s="13">
        <f t="shared" si="16"/>
        <v>3</v>
      </c>
      <c r="BH108" s="10">
        <v>1</v>
      </c>
      <c r="BI108" s="10">
        <v>1</v>
      </c>
      <c r="BJ108" s="10">
        <v>1</v>
      </c>
    </row>
    <row r="109" spans="1:62" s="11" customFormat="1" x14ac:dyDescent="0.3">
      <c r="A109" s="10">
        <f t="shared" si="21"/>
        <v>104</v>
      </c>
      <c r="B109" s="10" t="s">
        <v>184</v>
      </c>
      <c r="C109" s="13">
        <f t="shared" si="22"/>
        <v>4</v>
      </c>
      <c r="D109" s="13">
        <f t="shared" si="17"/>
        <v>0</v>
      </c>
      <c r="E109" s="10"/>
      <c r="F109" s="10"/>
      <c r="G109" s="10"/>
      <c r="H109" s="10"/>
      <c r="I109" s="13">
        <f t="shared" si="18"/>
        <v>0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3">
        <f t="shared" si="13"/>
        <v>0</v>
      </c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3">
        <f t="shared" si="14"/>
        <v>0</v>
      </c>
      <c r="AQ109" s="10"/>
      <c r="AR109" s="10"/>
      <c r="AS109" s="10"/>
      <c r="AT109" s="10"/>
      <c r="AU109" s="7">
        <f t="shared" si="19"/>
        <v>0</v>
      </c>
      <c r="AV109" s="10"/>
      <c r="AW109" s="10"/>
      <c r="AX109" s="10"/>
      <c r="AY109" s="7">
        <f t="shared" si="15"/>
        <v>0</v>
      </c>
      <c r="AZ109" s="10"/>
      <c r="BA109" s="13">
        <f t="shared" si="20"/>
        <v>1</v>
      </c>
      <c r="BB109" s="10"/>
      <c r="BC109" s="10">
        <v>1</v>
      </c>
      <c r="BD109" s="10"/>
      <c r="BE109" s="10"/>
      <c r="BF109" s="10"/>
      <c r="BG109" s="13">
        <f t="shared" si="16"/>
        <v>3</v>
      </c>
      <c r="BH109" s="10">
        <v>1</v>
      </c>
      <c r="BI109" s="10">
        <v>1</v>
      </c>
      <c r="BJ109" s="10">
        <v>1</v>
      </c>
    </row>
    <row r="110" spans="1:62" s="11" customFormat="1" x14ac:dyDescent="0.3">
      <c r="A110" s="10">
        <f t="shared" si="21"/>
        <v>105</v>
      </c>
      <c r="B110" s="10" t="s">
        <v>185</v>
      </c>
      <c r="C110" s="13">
        <f t="shared" si="22"/>
        <v>1</v>
      </c>
      <c r="D110" s="13">
        <f t="shared" si="17"/>
        <v>0</v>
      </c>
      <c r="E110" s="10"/>
      <c r="F110" s="10"/>
      <c r="G110" s="10"/>
      <c r="H110" s="10"/>
      <c r="I110" s="13">
        <f t="shared" si="18"/>
        <v>0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3">
        <f t="shared" si="13"/>
        <v>0</v>
      </c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3">
        <f t="shared" si="14"/>
        <v>0</v>
      </c>
      <c r="AQ110" s="10"/>
      <c r="AR110" s="10"/>
      <c r="AS110" s="10"/>
      <c r="AT110" s="10"/>
      <c r="AU110" s="7">
        <f t="shared" si="19"/>
        <v>0</v>
      </c>
      <c r="AV110" s="10"/>
      <c r="AW110" s="10"/>
      <c r="AX110" s="10"/>
      <c r="AY110" s="7">
        <f t="shared" si="15"/>
        <v>0</v>
      </c>
      <c r="AZ110" s="10"/>
      <c r="BA110" s="13">
        <f t="shared" si="20"/>
        <v>1</v>
      </c>
      <c r="BB110" s="10"/>
      <c r="BC110" s="10">
        <v>1</v>
      </c>
      <c r="BD110" s="10"/>
      <c r="BE110" s="10"/>
      <c r="BF110" s="10"/>
      <c r="BG110" s="13">
        <f t="shared" si="16"/>
        <v>0</v>
      </c>
      <c r="BH110" s="10"/>
      <c r="BI110" s="10"/>
      <c r="BJ110" s="10"/>
    </row>
    <row r="111" spans="1:62" s="11" customFormat="1" x14ac:dyDescent="0.3">
      <c r="A111" s="10">
        <f t="shared" si="21"/>
        <v>106</v>
      </c>
      <c r="B111" s="10" t="s">
        <v>186</v>
      </c>
      <c r="C111" s="13">
        <f t="shared" si="22"/>
        <v>1</v>
      </c>
      <c r="D111" s="13">
        <f t="shared" si="17"/>
        <v>0</v>
      </c>
      <c r="E111" s="10"/>
      <c r="F111" s="10"/>
      <c r="G111" s="10"/>
      <c r="H111" s="10"/>
      <c r="I111" s="13">
        <f t="shared" si="18"/>
        <v>0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3">
        <f t="shared" si="13"/>
        <v>0</v>
      </c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3">
        <f t="shared" si="14"/>
        <v>0</v>
      </c>
      <c r="AQ111" s="10"/>
      <c r="AR111" s="10"/>
      <c r="AS111" s="10"/>
      <c r="AT111" s="10"/>
      <c r="AU111" s="7">
        <f t="shared" si="19"/>
        <v>0</v>
      </c>
      <c r="AV111" s="10"/>
      <c r="AW111" s="10"/>
      <c r="AX111" s="10"/>
      <c r="AY111" s="7">
        <f t="shared" si="15"/>
        <v>0</v>
      </c>
      <c r="AZ111" s="10"/>
      <c r="BA111" s="13">
        <f t="shared" si="20"/>
        <v>1</v>
      </c>
      <c r="BB111" s="10"/>
      <c r="BC111" s="10">
        <v>1</v>
      </c>
      <c r="BD111" s="10"/>
      <c r="BE111" s="10"/>
      <c r="BF111" s="10"/>
      <c r="BG111" s="13">
        <f t="shared" si="16"/>
        <v>0</v>
      </c>
      <c r="BH111" s="10"/>
      <c r="BI111" s="10"/>
      <c r="BJ111" s="10"/>
    </row>
    <row r="112" spans="1:62" s="11" customFormat="1" x14ac:dyDescent="0.3">
      <c r="A112" s="10">
        <f t="shared" si="21"/>
        <v>107</v>
      </c>
      <c r="B112" s="10" t="s">
        <v>187</v>
      </c>
      <c r="C112" s="13">
        <f t="shared" si="22"/>
        <v>1</v>
      </c>
      <c r="D112" s="13">
        <f t="shared" si="17"/>
        <v>0</v>
      </c>
      <c r="E112" s="10"/>
      <c r="F112" s="10"/>
      <c r="G112" s="10"/>
      <c r="H112" s="10"/>
      <c r="I112" s="13">
        <f t="shared" si="18"/>
        <v>0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3">
        <f t="shared" si="13"/>
        <v>0</v>
      </c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3">
        <f t="shared" si="14"/>
        <v>0</v>
      </c>
      <c r="AQ112" s="10"/>
      <c r="AR112" s="10"/>
      <c r="AS112" s="10"/>
      <c r="AT112" s="10"/>
      <c r="AU112" s="7">
        <f t="shared" si="19"/>
        <v>0</v>
      </c>
      <c r="AV112" s="10"/>
      <c r="AW112" s="10"/>
      <c r="AX112" s="10"/>
      <c r="AY112" s="7">
        <f t="shared" si="15"/>
        <v>0</v>
      </c>
      <c r="AZ112" s="10"/>
      <c r="BA112" s="13">
        <f t="shared" si="20"/>
        <v>1</v>
      </c>
      <c r="BB112" s="10"/>
      <c r="BC112" s="10">
        <v>1</v>
      </c>
      <c r="BD112" s="10"/>
      <c r="BE112" s="10"/>
      <c r="BF112" s="10"/>
      <c r="BG112" s="13">
        <f t="shared" si="16"/>
        <v>0</v>
      </c>
      <c r="BH112" s="10"/>
      <c r="BI112" s="10"/>
      <c r="BJ112" s="10"/>
    </row>
    <row r="113" spans="1:64" s="11" customFormat="1" x14ac:dyDescent="0.3">
      <c r="A113" s="10">
        <f t="shared" si="21"/>
        <v>108</v>
      </c>
      <c r="B113" s="10" t="s">
        <v>32</v>
      </c>
      <c r="C113" s="13">
        <f t="shared" si="22"/>
        <v>1</v>
      </c>
      <c r="D113" s="13">
        <f t="shared" si="17"/>
        <v>0</v>
      </c>
      <c r="E113" s="10"/>
      <c r="F113" s="10"/>
      <c r="G113" s="10"/>
      <c r="H113" s="10"/>
      <c r="I113" s="13">
        <f t="shared" si="18"/>
        <v>0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3">
        <f t="shared" si="13"/>
        <v>0</v>
      </c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3">
        <f t="shared" si="14"/>
        <v>0</v>
      </c>
      <c r="AQ113" s="10"/>
      <c r="AR113" s="10"/>
      <c r="AS113" s="10"/>
      <c r="AT113" s="10"/>
      <c r="AU113" s="7">
        <f t="shared" si="19"/>
        <v>0</v>
      </c>
      <c r="AV113" s="10"/>
      <c r="AW113" s="10"/>
      <c r="AX113" s="10"/>
      <c r="AY113" s="7">
        <f t="shared" si="15"/>
        <v>0</v>
      </c>
      <c r="AZ113" s="10"/>
      <c r="BA113" s="13">
        <f t="shared" si="20"/>
        <v>1</v>
      </c>
      <c r="BB113" s="10"/>
      <c r="BC113" s="10">
        <v>1</v>
      </c>
      <c r="BD113" s="10"/>
      <c r="BE113" s="10"/>
      <c r="BF113" s="10"/>
      <c r="BG113" s="13">
        <f t="shared" si="16"/>
        <v>0</v>
      </c>
      <c r="BH113" s="10"/>
      <c r="BI113" s="10"/>
      <c r="BJ113" s="10"/>
    </row>
    <row r="114" spans="1:64" s="11" customFormat="1" x14ac:dyDescent="0.3">
      <c r="A114" s="10">
        <f t="shared" si="21"/>
        <v>109</v>
      </c>
      <c r="B114" s="10" t="s">
        <v>188</v>
      </c>
      <c r="C114" s="13">
        <f t="shared" si="22"/>
        <v>1</v>
      </c>
      <c r="D114" s="13">
        <f t="shared" si="17"/>
        <v>0</v>
      </c>
      <c r="E114" s="10"/>
      <c r="F114" s="10"/>
      <c r="G114" s="10"/>
      <c r="H114" s="10"/>
      <c r="I114" s="13">
        <f t="shared" si="18"/>
        <v>0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3">
        <f t="shared" si="13"/>
        <v>0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3">
        <f t="shared" si="14"/>
        <v>0</v>
      </c>
      <c r="AQ114" s="10"/>
      <c r="AR114" s="10"/>
      <c r="AS114" s="10"/>
      <c r="AT114" s="10"/>
      <c r="AU114" s="7">
        <f t="shared" si="19"/>
        <v>0</v>
      </c>
      <c r="AV114" s="10"/>
      <c r="AW114" s="10"/>
      <c r="AX114" s="10"/>
      <c r="AY114" s="7">
        <f t="shared" si="15"/>
        <v>0</v>
      </c>
      <c r="AZ114" s="10"/>
      <c r="BA114" s="13">
        <f t="shared" si="20"/>
        <v>1</v>
      </c>
      <c r="BB114" s="10"/>
      <c r="BC114" s="10">
        <v>1</v>
      </c>
      <c r="BD114" s="10"/>
      <c r="BE114" s="10"/>
      <c r="BF114" s="10"/>
      <c r="BG114" s="13">
        <f t="shared" si="16"/>
        <v>0</v>
      </c>
      <c r="BH114" s="10"/>
      <c r="BI114" s="10"/>
      <c r="BJ114" s="10"/>
    </row>
    <row r="115" spans="1:64" s="11" customFormat="1" x14ac:dyDescent="0.3">
      <c r="A115" s="10">
        <f t="shared" si="21"/>
        <v>110</v>
      </c>
      <c r="B115" s="10" t="s">
        <v>83</v>
      </c>
      <c r="C115" s="13">
        <f t="shared" si="22"/>
        <v>4</v>
      </c>
      <c r="D115" s="13">
        <f t="shared" si="17"/>
        <v>0</v>
      </c>
      <c r="E115" s="10"/>
      <c r="F115" s="10"/>
      <c r="G115" s="10"/>
      <c r="H115" s="10"/>
      <c r="I115" s="13">
        <f t="shared" si="18"/>
        <v>0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3">
        <f t="shared" si="13"/>
        <v>0</v>
      </c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3">
        <f t="shared" si="14"/>
        <v>0</v>
      </c>
      <c r="AQ115" s="10"/>
      <c r="AR115" s="10"/>
      <c r="AS115" s="10"/>
      <c r="AT115" s="10"/>
      <c r="AU115" s="7">
        <f t="shared" si="19"/>
        <v>0</v>
      </c>
      <c r="AV115" s="10"/>
      <c r="AW115" s="10"/>
      <c r="AX115" s="10"/>
      <c r="AY115" s="7">
        <f t="shared" si="15"/>
        <v>0</v>
      </c>
      <c r="AZ115" s="10"/>
      <c r="BA115" s="13">
        <f t="shared" si="20"/>
        <v>3</v>
      </c>
      <c r="BB115" s="10">
        <v>1</v>
      </c>
      <c r="BC115" s="10">
        <v>1</v>
      </c>
      <c r="BD115" s="10">
        <v>1</v>
      </c>
      <c r="BE115" s="10"/>
      <c r="BF115" s="10"/>
      <c r="BG115" s="13">
        <f t="shared" si="16"/>
        <v>1</v>
      </c>
      <c r="BH115" s="10"/>
      <c r="BI115" s="10">
        <v>1</v>
      </c>
      <c r="BJ115" s="10"/>
    </row>
    <row r="116" spans="1:64" s="11" customFormat="1" x14ac:dyDescent="0.3">
      <c r="A116" s="10">
        <f t="shared" si="21"/>
        <v>111</v>
      </c>
      <c r="B116" s="10" t="s">
        <v>189</v>
      </c>
      <c r="C116" s="13">
        <f t="shared" si="22"/>
        <v>2</v>
      </c>
      <c r="D116" s="13">
        <f t="shared" si="17"/>
        <v>0</v>
      </c>
      <c r="E116" s="10"/>
      <c r="F116" s="10"/>
      <c r="G116" s="10"/>
      <c r="H116" s="10"/>
      <c r="I116" s="13">
        <f t="shared" si="18"/>
        <v>0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3">
        <f t="shared" si="13"/>
        <v>0</v>
      </c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3">
        <f t="shared" si="14"/>
        <v>0</v>
      </c>
      <c r="AQ116" s="10"/>
      <c r="AR116" s="10"/>
      <c r="AS116" s="10"/>
      <c r="AT116" s="10"/>
      <c r="AU116" s="7">
        <f t="shared" si="19"/>
        <v>0</v>
      </c>
      <c r="AV116" s="10"/>
      <c r="AW116" s="10"/>
      <c r="AX116" s="10"/>
      <c r="AY116" s="7">
        <f t="shared" si="15"/>
        <v>0</v>
      </c>
      <c r="AZ116" s="10"/>
      <c r="BA116" s="13">
        <f t="shared" si="20"/>
        <v>1</v>
      </c>
      <c r="BB116" s="10"/>
      <c r="BC116" s="10"/>
      <c r="BD116" s="10"/>
      <c r="BE116" s="10">
        <v>1</v>
      </c>
      <c r="BF116" s="10"/>
      <c r="BG116" s="13">
        <f t="shared" si="16"/>
        <v>1</v>
      </c>
      <c r="BH116" s="10"/>
      <c r="BI116" s="10">
        <v>1</v>
      </c>
      <c r="BJ116" s="10"/>
    </row>
    <row r="117" spans="1:64" s="11" customFormat="1" x14ac:dyDescent="0.3">
      <c r="A117" s="10">
        <f t="shared" si="21"/>
        <v>112</v>
      </c>
      <c r="B117" s="10" t="s">
        <v>77</v>
      </c>
      <c r="C117" s="13">
        <f t="shared" si="22"/>
        <v>2</v>
      </c>
      <c r="D117" s="13">
        <f t="shared" si="17"/>
        <v>0</v>
      </c>
      <c r="E117" s="10"/>
      <c r="F117" s="10"/>
      <c r="G117" s="10"/>
      <c r="H117" s="10"/>
      <c r="I117" s="13">
        <f t="shared" si="18"/>
        <v>0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3">
        <f t="shared" si="13"/>
        <v>0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3">
        <f t="shared" si="14"/>
        <v>0</v>
      </c>
      <c r="AQ117" s="10"/>
      <c r="AR117" s="10"/>
      <c r="AS117" s="10"/>
      <c r="AT117" s="10"/>
      <c r="AU117" s="7">
        <f t="shared" si="19"/>
        <v>0</v>
      </c>
      <c r="AV117" s="10"/>
      <c r="AW117" s="10"/>
      <c r="AX117" s="10"/>
      <c r="AY117" s="7">
        <f t="shared" si="15"/>
        <v>0</v>
      </c>
      <c r="AZ117" s="10"/>
      <c r="BA117" s="13">
        <f t="shared" si="20"/>
        <v>0</v>
      </c>
      <c r="BB117" s="10"/>
      <c r="BC117" s="10"/>
      <c r="BD117" s="10"/>
      <c r="BE117" s="10"/>
      <c r="BF117" s="10"/>
      <c r="BG117" s="13">
        <f t="shared" si="16"/>
        <v>2</v>
      </c>
      <c r="BH117" s="10">
        <v>1</v>
      </c>
      <c r="BI117" s="10">
        <v>1</v>
      </c>
      <c r="BJ117" s="10"/>
    </row>
    <row r="118" spans="1:64" s="11" customFormat="1" x14ac:dyDescent="0.3">
      <c r="A118" s="10">
        <f t="shared" si="21"/>
        <v>113</v>
      </c>
      <c r="B118" s="10" t="s">
        <v>190</v>
      </c>
      <c r="C118" s="13">
        <f t="shared" si="22"/>
        <v>3</v>
      </c>
      <c r="D118" s="13">
        <f t="shared" si="17"/>
        <v>0</v>
      </c>
      <c r="E118" s="10"/>
      <c r="F118" s="10"/>
      <c r="G118" s="10"/>
      <c r="H118" s="10"/>
      <c r="I118" s="13">
        <f t="shared" si="18"/>
        <v>0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3">
        <f t="shared" si="13"/>
        <v>0</v>
      </c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3">
        <f t="shared" si="14"/>
        <v>0</v>
      </c>
      <c r="AQ118" s="10"/>
      <c r="AR118" s="10"/>
      <c r="AS118" s="10"/>
      <c r="AT118" s="10"/>
      <c r="AU118" s="7">
        <f t="shared" si="19"/>
        <v>0</v>
      </c>
      <c r="AV118" s="10"/>
      <c r="AW118" s="10"/>
      <c r="AX118" s="10"/>
      <c r="AY118" s="7">
        <f t="shared" si="15"/>
        <v>0</v>
      </c>
      <c r="AZ118" s="10"/>
      <c r="BA118" s="13">
        <f t="shared" si="20"/>
        <v>0</v>
      </c>
      <c r="BB118" s="10"/>
      <c r="BC118" s="10"/>
      <c r="BD118" s="10"/>
      <c r="BE118" s="10"/>
      <c r="BF118" s="10"/>
      <c r="BG118" s="13">
        <f t="shared" si="16"/>
        <v>3</v>
      </c>
      <c r="BH118" s="10">
        <v>1</v>
      </c>
      <c r="BI118" s="10">
        <v>1</v>
      </c>
      <c r="BJ118" s="10">
        <v>1</v>
      </c>
    </row>
    <row r="119" spans="1:64" s="11" customFormat="1" x14ac:dyDescent="0.3">
      <c r="A119" s="10">
        <f t="shared" si="21"/>
        <v>114</v>
      </c>
      <c r="B119" s="10" t="s">
        <v>191</v>
      </c>
      <c r="C119" s="13">
        <f t="shared" si="22"/>
        <v>3</v>
      </c>
      <c r="D119" s="13">
        <f t="shared" si="17"/>
        <v>0</v>
      </c>
      <c r="E119" s="10"/>
      <c r="F119" s="10"/>
      <c r="G119" s="10"/>
      <c r="H119" s="10"/>
      <c r="I119" s="13">
        <f t="shared" si="18"/>
        <v>0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3">
        <f t="shared" si="13"/>
        <v>0</v>
      </c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3">
        <f t="shared" si="14"/>
        <v>0</v>
      </c>
      <c r="AQ119" s="10"/>
      <c r="AR119" s="10"/>
      <c r="AS119" s="10"/>
      <c r="AT119" s="10"/>
      <c r="AU119" s="7">
        <f t="shared" si="19"/>
        <v>0</v>
      </c>
      <c r="AV119" s="10"/>
      <c r="AW119" s="10"/>
      <c r="AX119" s="10"/>
      <c r="AY119" s="7">
        <f t="shared" si="15"/>
        <v>0</v>
      </c>
      <c r="AZ119" s="10"/>
      <c r="BA119" s="13">
        <f t="shared" si="20"/>
        <v>0</v>
      </c>
      <c r="BB119" s="10"/>
      <c r="BC119" s="10"/>
      <c r="BD119" s="10"/>
      <c r="BE119" s="10"/>
      <c r="BF119" s="10"/>
      <c r="BG119" s="13">
        <f t="shared" si="16"/>
        <v>3</v>
      </c>
      <c r="BH119" s="10">
        <v>1</v>
      </c>
      <c r="BI119" s="10">
        <v>1</v>
      </c>
      <c r="BJ119" s="10">
        <v>1</v>
      </c>
    </row>
    <row r="120" spans="1:64" s="11" customFormat="1" x14ac:dyDescent="0.3">
      <c r="A120" s="10">
        <f t="shared" si="21"/>
        <v>115</v>
      </c>
      <c r="B120" s="10" t="s">
        <v>192</v>
      </c>
      <c r="C120" s="13">
        <f t="shared" si="22"/>
        <v>3</v>
      </c>
      <c r="D120" s="13">
        <f t="shared" si="17"/>
        <v>0</v>
      </c>
      <c r="E120" s="10"/>
      <c r="F120" s="10"/>
      <c r="G120" s="10"/>
      <c r="H120" s="10"/>
      <c r="I120" s="13">
        <f t="shared" si="18"/>
        <v>0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3">
        <f t="shared" si="13"/>
        <v>0</v>
      </c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3">
        <f t="shared" si="14"/>
        <v>0</v>
      </c>
      <c r="AQ120" s="10"/>
      <c r="AR120" s="10"/>
      <c r="AS120" s="10"/>
      <c r="AT120" s="10"/>
      <c r="AU120" s="7">
        <f t="shared" si="19"/>
        <v>0</v>
      </c>
      <c r="AV120" s="10"/>
      <c r="AW120" s="10"/>
      <c r="AX120" s="10"/>
      <c r="AY120" s="7">
        <f t="shared" si="15"/>
        <v>0</v>
      </c>
      <c r="AZ120" s="10"/>
      <c r="BA120" s="13">
        <f t="shared" si="20"/>
        <v>0</v>
      </c>
      <c r="BB120" s="10"/>
      <c r="BC120" s="10"/>
      <c r="BD120" s="10"/>
      <c r="BE120" s="10"/>
      <c r="BF120" s="10"/>
      <c r="BG120" s="13">
        <f t="shared" si="16"/>
        <v>3</v>
      </c>
      <c r="BH120" s="10">
        <v>1</v>
      </c>
      <c r="BI120" s="10">
        <v>1</v>
      </c>
      <c r="BJ120" s="10">
        <v>1</v>
      </c>
    </row>
    <row r="121" spans="1:64" s="11" customFormat="1" x14ac:dyDescent="0.3">
      <c r="A121" s="10">
        <f t="shared" si="21"/>
        <v>116</v>
      </c>
      <c r="B121" s="10" t="s">
        <v>45</v>
      </c>
      <c r="C121" s="13">
        <f t="shared" si="22"/>
        <v>2</v>
      </c>
      <c r="D121" s="13">
        <f t="shared" si="17"/>
        <v>0</v>
      </c>
      <c r="E121" s="10"/>
      <c r="F121" s="10"/>
      <c r="G121" s="10"/>
      <c r="H121" s="10"/>
      <c r="I121" s="13">
        <f t="shared" si="18"/>
        <v>0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3">
        <f t="shared" si="13"/>
        <v>0</v>
      </c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3">
        <f t="shared" si="14"/>
        <v>0</v>
      </c>
      <c r="AQ121" s="10"/>
      <c r="AR121" s="10"/>
      <c r="AS121" s="10"/>
      <c r="AT121" s="10"/>
      <c r="AU121" s="7">
        <f t="shared" si="19"/>
        <v>0</v>
      </c>
      <c r="AV121" s="10"/>
      <c r="AW121" s="10"/>
      <c r="AX121" s="10"/>
      <c r="AY121" s="7">
        <f t="shared" si="15"/>
        <v>0</v>
      </c>
      <c r="AZ121" s="10"/>
      <c r="BA121" s="13">
        <f t="shared" si="20"/>
        <v>0</v>
      </c>
      <c r="BB121" s="10"/>
      <c r="BC121" s="10"/>
      <c r="BD121" s="10"/>
      <c r="BE121" s="10"/>
      <c r="BF121" s="10"/>
      <c r="BG121" s="13">
        <f t="shared" si="16"/>
        <v>2</v>
      </c>
      <c r="BH121" s="10"/>
      <c r="BI121" s="10">
        <v>1</v>
      </c>
      <c r="BJ121" s="10">
        <v>1</v>
      </c>
    </row>
    <row r="122" spans="1:64" s="11" customFormat="1" x14ac:dyDescent="0.3">
      <c r="A122" s="10">
        <f t="shared" si="21"/>
        <v>117</v>
      </c>
      <c r="B122" s="10" t="s">
        <v>193</v>
      </c>
      <c r="C122" s="13">
        <f t="shared" si="22"/>
        <v>1</v>
      </c>
      <c r="D122" s="13">
        <f t="shared" si="17"/>
        <v>0</v>
      </c>
      <c r="E122" s="10"/>
      <c r="F122" s="10"/>
      <c r="G122" s="10"/>
      <c r="H122" s="10"/>
      <c r="I122" s="13">
        <f t="shared" si="18"/>
        <v>0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3">
        <f t="shared" si="13"/>
        <v>0</v>
      </c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3">
        <f t="shared" si="14"/>
        <v>0</v>
      </c>
      <c r="AQ122" s="10"/>
      <c r="AR122" s="10"/>
      <c r="AS122" s="10"/>
      <c r="AT122" s="10"/>
      <c r="AU122" s="7">
        <f t="shared" si="19"/>
        <v>0</v>
      </c>
      <c r="AV122" s="10"/>
      <c r="AW122" s="10"/>
      <c r="AX122" s="10"/>
      <c r="AY122" s="7">
        <f t="shared" si="15"/>
        <v>0</v>
      </c>
      <c r="AZ122" s="10"/>
      <c r="BA122" s="13">
        <f t="shared" si="20"/>
        <v>0</v>
      </c>
      <c r="BB122" s="10"/>
      <c r="BC122" s="10"/>
      <c r="BD122" s="10"/>
      <c r="BE122" s="10"/>
      <c r="BF122" s="10"/>
      <c r="BG122" s="13">
        <f t="shared" si="16"/>
        <v>1</v>
      </c>
      <c r="BH122" s="10"/>
      <c r="BI122" s="10">
        <v>1</v>
      </c>
      <c r="BJ122" s="10"/>
    </row>
    <row r="123" spans="1:64" s="11" customFormat="1" x14ac:dyDescent="0.3">
      <c r="A123" s="10">
        <f t="shared" si="21"/>
        <v>118</v>
      </c>
      <c r="B123" s="10" t="s">
        <v>44</v>
      </c>
      <c r="C123" s="13">
        <f t="shared" si="22"/>
        <v>1</v>
      </c>
      <c r="D123" s="13">
        <f t="shared" si="17"/>
        <v>0</v>
      </c>
      <c r="E123" s="10"/>
      <c r="F123" s="10"/>
      <c r="G123" s="10"/>
      <c r="H123" s="10"/>
      <c r="I123" s="13">
        <f t="shared" si="18"/>
        <v>0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3">
        <f t="shared" si="13"/>
        <v>0</v>
      </c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3">
        <f t="shared" si="14"/>
        <v>0</v>
      </c>
      <c r="AQ123" s="10"/>
      <c r="AR123" s="10"/>
      <c r="AS123" s="10"/>
      <c r="AT123" s="10"/>
      <c r="AU123" s="7">
        <f t="shared" si="19"/>
        <v>0</v>
      </c>
      <c r="AV123" s="10"/>
      <c r="AW123" s="10"/>
      <c r="AX123" s="10"/>
      <c r="AY123" s="7">
        <f t="shared" si="15"/>
        <v>0</v>
      </c>
      <c r="AZ123" s="10"/>
      <c r="BA123" s="13">
        <f t="shared" si="20"/>
        <v>0</v>
      </c>
      <c r="BB123" s="10"/>
      <c r="BC123" s="10"/>
      <c r="BD123" s="10"/>
      <c r="BE123" s="10"/>
      <c r="BF123" s="10"/>
      <c r="BG123" s="13">
        <f t="shared" si="16"/>
        <v>1</v>
      </c>
      <c r="BH123" s="10"/>
      <c r="BI123" s="10">
        <v>1</v>
      </c>
      <c r="BJ123" s="10"/>
    </row>
    <row r="124" spans="1:64" s="11" customFormat="1" x14ac:dyDescent="0.3">
      <c r="A124" s="10">
        <f t="shared" si="21"/>
        <v>119</v>
      </c>
      <c r="B124" s="10" t="s">
        <v>194</v>
      </c>
      <c r="C124" s="13">
        <f t="shared" ref="C124" si="23">SUM(D124,I124,Z124,AP124,AU124,AY124,BA124,BG124)</f>
        <v>1</v>
      </c>
      <c r="D124" s="13">
        <f t="shared" ref="D124" si="24">SUM(E124:H124)</f>
        <v>0</v>
      </c>
      <c r="E124" s="10"/>
      <c r="F124" s="10"/>
      <c r="G124" s="10"/>
      <c r="H124" s="10"/>
      <c r="I124" s="13">
        <f t="shared" ref="I124" si="25">SUM(J124:Y124)</f>
        <v>0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3">
        <f t="shared" ref="Z124" si="26">SUM(AA124:AO124)</f>
        <v>0</v>
      </c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3">
        <f t="shared" ref="AP124" si="27">SUM(AQ124:AT124)</f>
        <v>0</v>
      </c>
      <c r="AQ124" s="10"/>
      <c r="AR124" s="10"/>
      <c r="AS124" s="10"/>
      <c r="AT124" s="10"/>
      <c r="AU124" s="7">
        <f t="shared" ref="AU124" si="28">SUM(AV124:AX124)</f>
        <v>0</v>
      </c>
      <c r="AV124" s="10"/>
      <c r="AW124" s="10"/>
      <c r="AX124" s="10"/>
      <c r="AY124" s="7">
        <f t="shared" ref="AY124" si="29">SUM(AZ124:AZ124)</f>
        <v>0</v>
      </c>
      <c r="AZ124" s="10"/>
      <c r="BA124" s="13">
        <f t="shared" ref="BA124" si="30">SUM(BB124:BF124)</f>
        <v>0</v>
      </c>
      <c r="BB124" s="10"/>
      <c r="BC124" s="10"/>
      <c r="BD124" s="10"/>
      <c r="BE124" s="10"/>
      <c r="BF124" s="10"/>
      <c r="BG124" s="13">
        <f t="shared" ref="BG124" si="31">SUM(BH124:BJ124)</f>
        <v>1</v>
      </c>
      <c r="BH124" s="10"/>
      <c r="BI124" s="10">
        <v>1</v>
      </c>
      <c r="BJ124" s="10"/>
    </row>
    <row r="125" spans="1:64" s="9" customFormat="1" x14ac:dyDescent="0.3">
      <c r="A125" s="7"/>
      <c r="B125" s="12" t="s">
        <v>57</v>
      </c>
      <c r="C125" s="13">
        <f t="shared" ref="C125:AH125" si="32">SUM(C6:C124)</f>
        <v>1341</v>
      </c>
      <c r="D125" s="13">
        <f t="shared" si="32"/>
        <v>88</v>
      </c>
      <c r="E125" s="13">
        <f t="shared" si="32"/>
        <v>24</v>
      </c>
      <c r="F125" s="13">
        <f t="shared" si="32"/>
        <v>25</v>
      </c>
      <c r="G125" s="13">
        <f t="shared" si="32"/>
        <v>16</v>
      </c>
      <c r="H125" s="13">
        <f t="shared" si="32"/>
        <v>23</v>
      </c>
      <c r="I125" s="13">
        <f t="shared" si="32"/>
        <v>327</v>
      </c>
      <c r="J125" s="13">
        <f t="shared" si="32"/>
        <v>23</v>
      </c>
      <c r="K125" s="13">
        <f t="shared" si="32"/>
        <v>23</v>
      </c>
      <c r="L125" s="13">
        <f t="shared" si="32"/>
        <v>24</v>
      </c>
      <c r="M125" s="13">
        <f t="shared" si="32"/>
        <v>22</v>
      </c>
      <c r="N125" s="13">
        <f t="shared" si="32"/>
        <v>24</v>
      </c>
      <c r="O125" s="13">
        <f t="shared" si="32"/>
        <v>23</v>
      </c>
      <c r="P125" s="13">
        <f t="shared" si="32"/>
        <v>21</v>
      </c>
      <c r="Q125" s="13">
        <f t="shared" si="32"/>
        <v>19</v>
      </c>
      <c r="R125" s="13">
        <f t="shared" si="32"/>
        <v>20</v>
      </c>
      <c r="S125" s="13">
        <f t="shared" si="32"/>
        <v>20</v>
      </c>
      <c r="T125" s="13">
        <f t="shared" si="32"/>
        <v>25</v>
      </c>
      <c r="U125" s="13">
        <f t="shared" si="32"/>
        <v>18</v>
      </c>
      <c r="V125" s="13">
        <f t="shared" si="32"/>
        <v>16</v>
      </c>
      <c r="W125" s="13">
        <f t="shared" si="32"/>
        <v>17</v>
      </c>
      <c r="X125" s="13">
        <f t="shared" si="32"/>
        <v>15</v>
      </c>
      <c r="Y125" s="13">
        <f t="shared" si="32"/>
        <v>17</v>
      </c>
      <c r="Z125" s="13">
        <f t="shared" si="32"/>
        <v>375</v>
      </c>
      <c r="AA125" s="13">
        <f t="shared" si="32"/>
        <v>24</v>
      </c>
      <c r="AB125" s="13">
        <f t="shared" si="32"/>
        <v>49</v>
      </c>
      <c r="AC125" s="13">
        <f t="shared" si="32"/>
        <v>20</v>
      </c>
      <c r="AD125" s="13">
        <f t="shared" si="32"/>
        <v>25</v>
      </c>
      <c r="AE125" s="13">
        <f t="shared" si="32"/>
        <v>31</v>
      </c>
      <c r="AF125" s="13">
        <f t="shared" si="32"/>
        <v>25</v>
      </c>
      <c r="AG125" s="13">
        <f t="shared" si="32"/>
        <v>25</v>
      </c>
      <c r="AH125" s="13">
        <f t="shared" si="32"/>
        <v>24</v>
      </c>
      <c r="AI125" s="13">
        <f t="shared" ref="AI125:BJ125" si="33">SUM(AI6:AI124)</f>
        <v>19</v>
      </c>
      <c r="AJ125" s="13">
        <f t="shared" si="33"/>
        <v>25</v>
      </c>
      <c r="AK125" s="13">
        <f t="shared" si="33"/>
        <v>25</v>
      </c>
      <c r="AL125" s="13">
        <f t="shared" si="33"/>
        <v>21</v>
      </c>
      <c r="AM125" s="13">
        <f t="shared" si="33"/>
        <v>20</v>
      </c>
      <c r="AN125" s="13">
        <f t="shared" si="33"/>
        <v>27</v>
      </c>
      <c r="AO125" s="13">
        <f t="shared" si="33"/>
        <v>15</v>
      </c>
      <c r="AP125" s="13">
        <f t="shared" si="33"/>
        <v>106</v>
      </c>
      <c r="AQ125" s="13">
        <f t="shared" si="33"/>
        <v>27</v>
      </c>
      <c r="AR125" s="13">
        <f t="shared" si="33"/>
        <v>32</v>
      </c>
      <c r="AS125" s="13">
        <f t="shared" si="33"/>
        <v>26</v>
      </c>
      <c r="AT125" s="13">
        <f t="shared" si="33"/>
        <v>21</v>
      </c>
      <c r="AU125" s="13">
        <f t="shared" si="33"/>
        <v>73</v>
      </c>
      <c r="AV125" s="13">
        <f t="shared" si="33"/>
        <v>28</v>
      </c>
      <c r="AW125" s="13">
        <f t="shared" si="33"/>
        <v>23</v>
      </c>
      <c r="AX125" s="13">
        <f t="shared" si="33"/>
        <v>22</v>
      </c>
      <c r="AY125" s="13">
        <f t="shared" si="33"/>
        <v>18</v>
      </c>
      <c r="AZ125" s="13">
        <f t="shared" si="33"/>
        <v>18</v>
      </c>
      <c r="BA125" s="13">
        <f t="shared" si="33"/>
        <v>205</v>
      </c>
      <c r="BB125" s="13">
        <f t="shared" si="33"/>
        <v>35</v>
      </c>
      <c r="BC125" s="13">
        <f t="shared" si="33"/>
        <v>59</v>
      </c>
      <c r="BD125" s="13">
        <f t="shared" si="33"/>
        <v>43</v>
      </c>
      <c r="BE125" s="13">
        <f t="shared" si="33"/>
        <v>36</v>
      </c>
      <c r="BF125" s="13">
        <f t="shared" si="33"/>
        <v>32</v>
      </c>
      <c r="BG125" s="13">
        <f t="shared" si="33"/>
        <v>149</v>
      </c>
      <c r="BH125" s="13">
        <f t="shared" si="33"/>
        <v>45</v>
      </c>
      <c r="BI125" s="13">
        <f t="shared" si="33"/>
        <v>60</v>
      </c>
      <c r="BJ125" s="13">
        <f t="shared" si="33"/>
        <v>44</v>
      </c>
      <c r="BK125" s="11"/>
      <c r="BL125" s="11"/>
    </row>
  </sheetData>
  <mergeCells count="69">
    <mergeCell ref="K2:K4"/>
    <mergeCell ref="L2:L4"/>
    <mergeCell ref="M2:M4"/>
    <mergeCell ref="A1:A4"/>
    <mergeCell ref="B1:B4"/>
    <mergeCell ref="C1:C4"/>
    <mergeCell ref="D1:D4"/>
    <mergeCell ref="E1:H1"/>
    <mergeCell ref="I1:I4"/>
    <mergeCell ref="E2:E4"/>
    <mergeCell ref="F2:F4"/>
    <mergeCell ref="G2:G4"/>
    <mergeCell ref="H2:H4"/>
    <mergeCell ref="S2:S4"/>
    <mergeCell ref="AV1:AX1"/>
    <mergeCell ref="AY1:AY4"/>
    <mergeCell ref="BA1:BA4"/>
    <mergeCell ref="BB1:BF1"/>
    <mergeCell ref="BC2:BC4"/>
    <mergeCell ref="BD2:BD4"/>
    <mergeCell ref="BE2:BE4"/>
    <mergeCell ref="BF2:BF4"/>
    <mergeCell ref="J1:Y1"/>
    <mergeCell ref="Z1:Z4"/>
    <mergeCell ref="AA1:AO1"/>
    <mergeCell ref="AP1:AP4"/>
    <mergeCell ref="AQ1:AT1"/>
    <mergeCell ref="AU1:AU4"/>
    <mergeCell ref="J2:J4"/>
    <mergeCell ref="N2:N4"/>
    <mergeCell ref="O2:O4"/>
    <mergeCell ref="P2:P4"/>
    <mergeCell ref="Q2:Q4"/>
    <mergeCell ref="R2:R4"/>
    <mergeCell ref="AF2:AF4"/>
    <mergeCell ref="T2:T4"/>
    <mergeCell ref="U2:U4"/>
    <mergeCell ref="V2:V4"/>
    <mergeCell ref="W2:W4"/>
    <mergeCell ref="X2:X4"/>
    <mergeCell ref="Y2:Y4"/>
    <mergeCell ref="AA2:AA4"/>
    <mergeCell ref="AB2:AB4"/>
    <mergeCell ref="AC2:AC4"/>
    <mergeCell ref="AD2:AD4"/>
    <mergeCell ref="AE2:AE4"/>
    <mergeCell ref="AS2:AS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Q2:AQ4"/>
    <mergeCell ref="AR2:AR4"/>
    <mergeCell ref="BH2:BH4"/>
    <mergeCell ref="BI2:BI4"/>
    <mergeCell ref="BJ2:BJ4"/>
    <mergeCell ref="AT2:AT4"/>
    <mergeCell ref="AV2:AV4"/>
    <mergeCell ref="AW2:AW4"/>
    <mergeCell ref="AX2:AX4"/>
    <mergeCell ref="AZ2:AZ4"/>
    <mergeCell ref="BB2:BB4"/>
    <mergeCell ref="BG1:BG4"/>
    <mergeCell ref="BH1:BJ1"/>
  </mergeCells>
  <pageMargins left="0.9055118110236221" right="0.9055118110236221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11F6-E9D6-45E7-BF0B-FC067A7ECF2E}">
  <dimension ref="A1:BK32"/>
  <sheetViews>
    <sheetView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I16" sqref="I16"/>
    </sheetView>
  </sheetViews>
  <sheetFormatPr defaultRowHeight="14.4" x14ac:dyDescent="0.3"/>
  <cols>
    <col min="1" max="1" width="4.6640625" customWidth="1"/>
    <col min="2" max="2" width="20" customWidth="1"/>
    <col min="3" max="62" width="3.6640625" customWidth="1"/>
  </cols>
  <sheetData>
    <row r="1" spans="1:62" ht="14.4" customHeight="1" x14ac:dyDescent="0.3">
      <c r="A1" s="52" t="s">
        <v>0</v>
      </c>
      <c r="B1" s="52" t="s">
        <v>1</v>
      </c>
      <c r="C1" s="43" t="s">
        <v>85</v>
      </c>
      <c r="D1" s="43" t="s">
        <v>18</v>
      </c>
      <c r="E1" s="51" t="s">
        <v>43</v>
      </c>
      <c r="F1" s="51"/>
      <c r="G1" s="51"/>
      <c r="H1" s="51"/>
      <c r="I1" s="43" t="s">
        <v>18</v>
      </c>
      <c r="J1" s="51" t="s">
        <v>58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43" t="s">
        <v>231</v>
      </c>
      <c r="AA1" s="51" t="s">
        <v>59</v>
      </c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43" t="s">
        <v>18</v>
      </c>
      <c r="AQ1" s="51" t="s">
        <v>89</v>
      </c>
      <c r="AR1" s="51"/>
      <c r="AS1" s="51"/>
      <c r="AT1" s="51"/>
      <c r="AU1" s="43" t="s">
        <v>231</v>
      </c>
      <c r="AV1" s="51" t="s">
        <v>173</v>
      </c>
      <c r="AW1" s="51"/>
      <c r="AX1" s="51"/>
      <c r="AY1" s="43" t="s">
        <v>18</v>
      </c>
      <c r="AZ1" s="30" t="s">
        <v>225</v>
      </c>
      <c r="BA1" s="43" t="s">
        <v>18</v>
      </c>
      <c r="BB1" s="51" t="s">
        <v>148</v>
      </c>
      <c r="BC1" s="51"/>
      <c r="BD1" s="51"/>
      <c r="BE1" s="51"/>
      <c r="BF1" s="51"/>
      <c r="BG1" s="43" t="s">
        <v>231</v>
      </c>
      <c r="BH1" s="51" t="s">
        <v>179</v>
      </c>
      <c r="BI1" s="51"/>
      <c r="BJ1" s="51"/>
    </row>
    <row r="2" spans="1:62" ht="14.4" customHeight="1" x14ac:dyDescent="0.3">
      <c r="A2" s="52"/>
      <c r="B2" s="52"/>
      <c r="C2" s="43"/>
      <c r="D2" s="43"/>
      <c r="E2" s="59" t="s">
        <v>16</v>
      </c>
      <c r="F2" s="59" t="s">
        <v>17</v>
      </c>
      <c r="G2" s="59" t="s">
        <v>19</v>
      </c>
      <c r="H2" s="59" t="s">
        <v>110</v>
      </c>
      <c r="I2" s="43"/>
      <c r="J2" s="59" t="s">
        <v>90</v>
      </c>
      <c r="K2" s="59" t="s">
        <v>91</v>
      </c>
      <c r="L2" s="59" t="s">
        <v>102</v>
      </c>
      <c r="M2" s="59" t="s">
        <v>103</v>
      </c>
      <c r="N2" s="59" t="s">
        <v>104</v>
      </c>
      <c r="O2" s="59" t="s">
        <v>105</v>
      </c>
      <c r="P2" s="59" t="s">
        <v>106</v>
      </c>
      <c r="Q2" s="59" t="s">
        <v>107</v>
      </c>
      <c r="R2" s="59" t="s">
        <v>108</v>
      </c>
      <c r="S2" s="59" t="s">
        <v>109</v>
      </c>
      <c r="T2" s="59" t="s">
        <v>111</v>
      </c>
      <c r="U2" s="59" t="s">
        <v>112</v>
      </c>
      <c r="V2" s="59" t="s">
        <v>113</v>
      </c>
      <c r="W2" s="59" t="s">
        <v>114</v>
      </c>
      <c r="X2" s="59" t="s">
        <v>115</v>
      </c>
      <c r="Y2" s="59" t="s">
        <v>116</v>
      </c>
      <c r="Z2" s="43"/>
      <c r="AA2" s="59" t="s">
        <v>95</v>
      </c>
      <c r="AB2" s="59" t="s">
        <v>97</v>
      </c>
      <c r="AC2" s="59" t="s">
        <v>99</v>
      </c>
      <c r="AD2" s="59" t="s">
        <v>100</v>
      </c>
      <c r="AE2" s="59" t="s">
        <v>142</v>
      </c>
      <c r="AF2" s="59" t="s">
        <v>118</v>
      </c>
      <c r="AG2" s="59" t="s">
        <v>120</v>
      </c>
      <c r="AH2" s="59" t="s">
        <v>121</v>
      </c>
      <c r="AI2" s="59" t="s">
        <v>143</v>
      </c>
      <c r="AJ2" s="59" t="s">
        <v>122</v>
      </c>
      <c r="AK2" s="59" t="s">
        <v>123</v>
      </c>
      <c r="AL2" s="59" t="s">
        <v>125</v>
      </c>
      <c r="AM2" s="59" t="s">
        <v>137</v>
      </c>
      <c r="AN2" s="59" t="s">
        <v>135</v>
      </c>
      <c r="AO2" s="59" t="s">
        <v>136</v>
      </c>
      <c r="AP2" s="43"/>
      <c r="AQ2" s="68" t="s">
        <v>129</v>
      </c>
      <c r="AR2" s="68" t="s">
        <v>130</v>
      </c>
      <c r="AS2" s="68" t="s">
        <v>132</v>
      </c>
      <c r="AT2" s="68" t="s">
        <v>133</v>
      </c>
      <c r="AU2" s="43"/>
      <c r="AV2" s="68" t="s">
        <v>127</v>
      </c>
      <c r="AW2" s="68" t="s">
        <v>128</v>
      </c>
      <c r="AX2" s="68" t="s">
        <v>134</v>
      </c>
      <c r="AY2" s="43"/>
      <c r="AZ2" s="59" t="s">
        <v>124</v>
      </c>
      <c r="BA2" s="43"/>
      <c r="BB2" s="59" t="s">
        <v>140</v>
      </c>
      <c r="BC2" s="59" t="s">
        <v>141</v>
      </c>
      <c r="BD2" s="59" t="s">
        <v>144</v>
      </c>
      <c r="BE2" s="59" t="s">
        <v>145</v>
      </c>
      <c r="BF2" s="59" t="s">
        <v>176</v>
      </c>
      <c r="BG2" s="43"/>
      <c r="BH2" s="56" t="s">
        <v>180</v>
      </c>
      <c r="BI2" s="56" t="s">
        <v>181</v>
      </c>
      <c r="BJ2" s="50" t="s">
        <v>182</v>
      </c>
    </row>
    <row r="3" spans="1:62" ht="14.4" customHeight="1" x14ac:dyDescent="0.3">
      <c r="A3" s="52"/>
      <c r="B3" s="52"/>
      <c r="C3" s="43"/>
      <c r="D3" s="43"/>
      <c r="E3" s="60"/>
      <c r="F3" s="60"/>
      <c r="G3" s="60"/>
      <c r="H3" s="60"/>
      <c r="I3" s="4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3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3"/>
      <c r="AQ3" s="69"/>
      <c r="AR3" s="69"/>
      <c r="AS3" s="69"/>
      <c r="AT3" s="69"/>
      <c r="AU3" s="43"/>
      <c r="AV3" s="69"/>
      <c r="AW3" s="69"/>
      <c r="AX3" s="69"/>
      <c r="AY3" s="43"/>
      <c r="AZ3" s="60"/>
      <c r="BA3" s="43"/>
      <c r="BB3" s="60"/>
      <c r="BC3" s="60"/>
      <c r="BD3" s="60"/>
      <c r="BE3" s="60"/>
      <c r="BF3" s="60"/>
      <c r="BG3" s="43"/>
      <c r="BH3" s="57"/>
      <c r="BI3" s="57"/>
      <c r="BJ3" s="50"/>
    </row>
    <row r="4" spans="1:62" ht="42.45" customHeight="1" x14ac:dyDescent="0.3">
      <c r="A4" s="52"/>
      <c r="B4" s="52"/>
      <c r="C4" s="43"/>
      <c r="D4" s="43"/>
      <c r="E4" s="61"/>
      <c r="F4" s="61"/>
      <c r="G4" s="61"/>
      <c r="H4" s="61"/>
      <c r="I4" s="43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43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43"/>
      <c r="AQ4" s="70"/>
      <c r="AR4" s="70"/>
      <c r="AS4" s="70"/>
      <c r="AT4" s="70"/>
      <c r="AU4" s="43"/>
      <c r="AV4" s="70"/>
      <c r="AW4" s="70"/>
      <c r="AX4" s="70"/>
      <c r="AY4" s="43"/>
      <c r="AZ4" s="61"/>
      <c r="BA4" s="43"/>
      <c r="BB4" s="61"/>
      <c r="BC4" s="61"/>
      <c r="BD4" s="61"/>
      <c r="BE4" s="61"/>
      <c r="BF4" s="61"/>
      <c r="BG4" s="43"/>
      <c r="BH4" s="58"/>
      <c r="BI4" s="58"/>
      <c r="BJ4" s="50"/>
    </row>
    <row r="5" spans="1:62" x14ac:dyDescent="0.3">
      <c r="A5" s="16">
        <v>1</v>
      </c>
      <c r="B5" s="16">
        <f>A5+1</f>
        <v>2</v>
      </c>
      <c r="C5" s="16">
        <f t="shared" ref="C5" si="0">B5+1</f>
        <v>3</v>
      </c>
      <c r="D5" s="31">
        <f t="shared" ref="D5" si="1">C5+1</f>
        <v>4</v>
      </c>
      <c r="E5" s="31">
        <f t="shared" ref="E5" si="2">D5+1</f>
        <v>5</v>
      </c>
      <c r="F5" s="31">
        <f t="shared" ref="F5" si="3">E5+1</f>
        <v>6</v>
      </c>
      <c r="G5" s="31">
        <f t="shared" ref="G5" si="4">F5+1</f>
        <v>7</v>
      </c>
      <c r="H5" s="31">
        <f t="shared" ref="H5" si="5">G5+1</f>
        <v>8</v>
      </c>
      <c r="I5" s="31">
        <f t="shared" ref="I5" si="6">H5+1</f>
        <v>9</v>
      </c>
      <c r="J5" s="31">
        <f t="shared" ref="J5" si="7">I5+1</f>
        <v>10</v>
      </c>
      <c r="K5" s="31">
        <f t="shared" ref="K5" si="8">J5+1</f>
        <v>11</v>
      </c>
      <c r="L5" s="31">
        <f t="shared" ref="L5" si="9">K5+1</f>
        <v>12</v>
      </c>
      <c r="M5" s="31">
        <f t="shared" ref="M5" si="10">L5+1</f>
        <v>13</v>
      </c>
      <c r="N5" s="31">
        <f t="shared" ref="N5" si="11">M5+1</f>
        <v>14</v>
      </c>
      <c r="O5" s="31">
        <f t="shared" ref="O5" si="12">N5+1</f>
        <v>15</v>
      </c>
      <c r="P5" s="31">
        <f t="shared" ref="P5" si="13">O5+1</f>
        <v>16</v>
      </c>
      <c r="Q5" s="31">
        <f t="shared" ref="Q5" si="14">P5+1</f>
        <v>17</v>
      </c>
      <c r="R5" s="31">
        <f t="shared" ref="R5" si="15">Q5+1</f>
        <v>18</v>
      </c>
      <c r="S5" s="31">
        <f t="shared" ref="S5" si="16">R5+1</f>
        <v>19</v>
      </c>
      <c r="T5" s="31">
        <f t="shared" ref="T5" si="17">S5+1</f>
        <v>20</v>
      </c>
      <c r="U5" s="31">
        <f t="shared" ref="U5" si="18">T5+1</f>
        <v>21</v>
      </c>
      <c r="V5" s="31">
        <f t="shared" ref="V5" si="19">U5+1</f>
        <v>22</v>
      </c>
      <c r="W5" s="31">
        <f t="shared" ref="W5" si="20">V5+1</f>
        <v>23</v>
      </c>
      <c r="X5" s="31">
        <f t="shared" ref="X5" si="21">W5+1</f>
        <v>24</v>
      </c>
      <c r="Y5" s="31">
        <f t="shared" ref="Y5" si="22">X5+1</f>
        <v>25</v>
      </c>
      <c r="Z5" s="31">
        <f t="shared" ref="Z5" si="23">Y5+1</f>
        <v>26</v>
      </c>
      <c r="AA5" s="31">
        <f t="shared" ref="AA5" si="24">Z5+1</f>
        <v>27</v>
      </c>
      <c r="AB5" s="31">
        <f t="shared" ref="AB5" si="25">AA5+1</f>
        <v>28</v>
      </c>
      <c r="AC5" s="31">
        <f t="shared" ref="AC5" si="26">AB5+1</f>
        <v>29</v>
      </c>
      <c r="AD5" s="31">
        <f t="shared" ref="AD5" si="27">AC5+1</f>
        <v>30</v>
      </c>
      <c r="AE5" s="31">
        <f t="shared" ref="AE5" si="28">AD5+1</f>
        <v>31</v>
      </c>
      <c r="AF5" s="31">
        <f t="shared" ref="AF5" si="29">AE5+1</f>
        <v>32</v>
      </c>
      <c r="AG5" s="31">
        <f t="shared" ref="AG5" si="30">AF5+1</f>
        <v>33</v>
      </c>
      <c r="AH5" s="31">
        <f t="shared" ref="AH5" si="31">AG5+1</f>
        <v>34</v>
      </c>
      <c r="AI5" s="31">
        <f t="shared" ref="AI5" si="32">AH5+1</f>
        <v>35</v>
      </c>
      <c r="AJ5" s="31">
        <f t="shared" ref="AJ5" si="33">AI5+1</f>
        <v>36</v>
      </c>
      <c r="AK5" s="31">
        <f t="shared" ref="AK5" si="34">AJ5+1</f>
        <v>37</v>
      </c>
      <c r="AL5" s="31">
        <f t="shared" ref="AL5" si="35">AK5+1</f>
        <v>38</v>
      </c>
      <c r="AM5" s="31">
        <f t="shared" ref="AM5" si="36">AL5+1</f>
        <v>39</v>
      </c>
      <c r="AN5" s="31">
        <f t="shared" ref="AN5" si="37">AM5+1</f>
        <v>40</v>
      </c>
      <c r="AO5" s="31">
        <f t="shared" ref="AO5" si="38">AN5+1</f>
        <v>41</v>
      </c>
      <c r="AP5" s="31">
        <f t="shared" ref="AP5" si="39">AO5+1</f>
        <v>42</v>
      </c>
      <c r="AQ5" s="31">
        <f t="shared" ref="AQ5" si="40">AP5+1</f>
        <v>43</v>
      </c>
      <c r="AR5" s="31">
        <f t="shared" ref="AR5" si="41">AQ5+1</f>
        <v>44</v>
      </c>
      <c r="AS5" s="31">
        <f t="shared" ref="AS5" si="42">AR5+1</f>
        <v>45</v>
      </c>
      <c r="AT5" s="31">
        <f t="shared" ref="AT5:AU5" si="43">AS5+1</f>
        <v>46</v>
      </c>
      <c r="AU5" s="31">
        <f t="shared" si="43"/>
        <v>47</v>
      </c>
      <c r="AV5" s="31">
        <f t="shared" ref="AV5" si="44">AU5+1</f>
        <v>48</v>
      </c>
      <c r="AW5" s="31">
        <f t="shared" ref="AW5" si="45">AV5+1</f>
        <v>49</v>
      </c>
      <c r="AX5" s="31">
        <f t="shared" ref="AX5" si="46">AW5+1</f>
        <v>50</v>
      </c>
      <c r="AY5" s="31">
        <f t="shared" ref="AY5" si="47">AX5+1</f>
        <v>51</v>
      </c>
      <c r="AZ5" s="31">
        <f t="shared" ref="AZ5" si="48">AY5+1</f>
        <v>52</v>
      </c>
      <c r="BA5" s="31">
        <f t="shared" ref="BA5" si="49">AZ5+1</f>
        <v>53</v>
      </c>
      <c r="BB5" s="31">
        <f t="shared" ref="BB5" si="50">BA5+1</f>
        <v>54</v>
      </c>
      <c r="BC5" s="31">
        <f t="shared" ref="BC5" si="51">BB5+1</f>
        <v>55</v>
      </c>
      <c r="BD5" s="31">
        <f t="shared" ref="BD5" si="52">BC5+1</f>
        <v>56</v>
      </c>
      <c r="BE5" s="31">
        <f t="shared" ref="BE5" si="53">BD5+1</f>
        <v>57</v>
      </c>
      <c r="BF5" s="31">
        <f t="shared" ref="BF5" si="54">BE5+1</f>
        <v>58</v>
      </c>
      <c r="BG5" s="31">
        <f t="shared" ref="BG5" si="55">BF5+1</f>
        <v>59</v>
      </c>
      <c r="BH5" s="31">
        <f t="shared" ref="BH5" si="56">BG5+1</f>
        <v>60</v>
      </c>
      <c r="BI5" s="31">
        <f t="shared" ref="BI5" si="57">BH5+1</f>
        <v>61</v>
      </c>
      <c r="BJ5" s="31">
        <f t="shared" ref="BJ5" si="58">BI5+1</f>
        <v>62</v>
      </c>
    </row>
    <row r="6" spans="1:62" s="11" customFormat="1" x14ac:dyDescent="0.3">
      <c r="A6" s="10">
        <v>1</v>
      </c>
      <c r="B6" s="10" t="s">
        <v>75</v>
      </c>
      <c r="C6" s="13">
        <f>SUM(D6,I6,Z6,AP6,AU6,AY6,BG6,BA6)</f>
        <v>1</v>
      </c>
      <c r="D6" s="13">
        <f>SUM(E6:H6)</f>
        <v>1</v>
      </c>
      <c r="E6" s="10">
        <v>1</v>
      </c>
      <c r="F6" s="10"/>
      <c r="G6" s="10"/>
      <c r="H6" s="10"/>
      <c r="I6" s="13">
        <f>SUM(J6:Y6)</f>
        <v>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3">
        <f t="shared" ref="Z6:Z31" si="59">SUM(AA6:AO6)</f>
        <v>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3">
        <f t="shared" ref="AP6:AP31" si="60">SUM(AQ6:AT6)</f>
        <v>0</v>
      </c>
      <c r="AQ6" s="10"/>
      <c r="AR6" s="10"/>
      <c r="AS6" s="10"/>
      <c r="AT6" s="10"/>
      <c r="AU6" s="13">
        <f t="shared" ref="AU6:AU31" si="61">SUM(AV6:AX6)</f>
        <v>0</v>
      </c>
      <c r="AV6" s="10"/>
      <c r="AW6" s="10"/>
      <c r="AX6" s="10"/>
      <c r="AY6" s="13">
        <f t="shared" ref="AY6:AY31" si="62">SUM(AZ6:AZ6)</f>
        <v>0</v>
      </c>
      <c r="AZ6" s="10"/>
      <c r="BA6" s="13">
        <f>SUM(BB6:BF6)</f>
        <v>0</v>
      </c>
      <c r="BB6" s="10"/>
      <c r="BC6" s="10"/>
      <c r="BD6" s="10"/>
      <c r="BE6" s="10"/>
      <c r="BF6" s="10"/>
      <c r="BG6" s="13">
        <f t="shared" ref="BG6:BG31" si="63">SUM(BH6:BJ6)</f>
        <v>0</v>
      </c>
      <c r="BH6" s="10"/>
      <c r="BI6" s="10"/>
      <c r="BJ6" s="10"/>
    </row>
    <row r="7" spans="1:62" s="11" customFormat="1" x14ac:dyDescent="0.3">
      <c r="A7" s="10">
        <f>A6+1</f>
        <v>2</v>
      </c>
      <c r="B7" s="10" t="s">
        <v>93</v>
      </c>
      <c r="C7" s="13">
        <f t="shared" ref="C7:C31" si="64">SUM(D7,I7,Z7,AP7,AU7,AY7,BG7,BA7)</f>
        <v>4</v>
      </c>
      <c r="D7" s="13">
        <f t="shared" ref="D7:D30" si="65">SUM(E7:H7)</f>
        <v>2</v>
      </c>
      <c r="E7" s="10"/>
      <c r="F7" s="10">
        <v>1</v>
      </c>
      <c r="G7" s="10"/>
      <c r="H7" s="10">
        <v>1</v>
      </c>
      <c r="I7" s="13">
        <f t="shared" ref="I7:I30" si="66">SUM(J7:Y7)</f>
        <v>1</v>
      </c>
      <c r="J7" s="10"/>
      <c r="K7" s="10"/>
      <c r="L7" s="10"/>
      <c r="M7" s="10"/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3">
        <f t="shared" si="59"/>
        <v>0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3">
        <f t="shared" si="60"/>
        <v>0</v>
      </c>
      <c r="AQ7" s="10"/>
      <c r="AR7" s="10"/>
      <c r="AS7" s="10"/>
      <c r="AT7" s="10"/>
      <c r="AU7" s="13">
        <f t="shared" si="61"/>
        <v>0</v>
      </c>
      <c r="AV7" s="10"/>
      <c r="AW7" s="10"/>
      <c r="AX7" s="10"/>
      <c r="AY7" s="13">
        <f t="shared" si="62"/>
        <v>1</v>
      </c>
      <c r="AZ7" s="10">
        <v>1</v>
      </c>
      <c r="BA7" s="13">
        <f t="shared" ref="BA7:BA30" si="67">SUM(BB7:BF7)</f>
        <v>0</v>
      </c>
      <c r="BB7" s="10"/>
      <c r="BC7" s="10"/>
      <c r="BD7" s="10"/>
      <c r="BE7" s="10"/>
      <c r="BF7" s="10"/>
      <c r="BG7" s="13">
        <f t="shared" si="63"/>
        <v>0</v>
      </c>
      <c r="BH7" s="10"/>
      <c r="BI7" s="10"/>
      <c r="BJ7" s="10"/>
    </row>
    <row r="8" spans="1:62" s="11" customFormat="1" x14ac:dyDescent="0.3">
      <c r="A8" s="10">
        <f t="shared" ref="A8:A31" si="68">A7+1</f>
        <v>3</v>
      </c>
      <c r="B8" s="10" t="s">
        <v>101</v>
      </c>
      <c r="C8" s="13">
        <f t="shared" si="64"/>
        <v>2</v>
      </c>
      <c r="D8" s="13">
        <f t="shared" si="65"/>
        <v>1</v>
      </c>
      <c r="E8" s="10"/>
      <c r="F8" s="10"/>
      <c r="G8" s="10">
        <v>1</v>
      </c>
      <c r="H8" s="10"/>
      <c r="I8" s="13">
        <f t="shared" si="66"/>
        <v>1</v>
      </c>
      <c r="J8" s="10"/>
      <c r="K8" s="10"/>
      <c r="L8" s="10"/>
      <c r="M8" s="10"/>
      <c r="N8" s="10"/>
      <c r="O8" s="10">
        <v>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3">
        <f t="shared" si="59"/>
        <v>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3">
        <f t="shared" si="60"/>
        <v>0</v>
      </c>
      <c r="AQ8" s="10"/>
      <c r="AR8" s="10"/>
      <c r="AS8" s="10"/>
      <c r="AT8" s="10"/>
      <c r="AU8" s="13">
        <f t="shared" si="61"/>
        <v>0</v>
      </c>
      <c r="AV8" s="10"/>
      <c r="AW8" s="10"/>
      <c r="AX8" s="10"/>
      <c r="AY8" s="13">
        <f t="shared" si="62"/>
        <v>0</v>
      </c>
      <c r="AZ8" s="10"/>
      <c r="BA8" s="13">
        <f t="shared" si="67"/>
        <v>0</v>
      </c>
      <c r="BB8" s="10"/>
      <c r="BC8" s="10"/>
      <c r="BD8" s="10"/>
      <c r="BE8" s="10"/>
      <c r="BF8" s="10"/>
      <c r="BG8" s="13">
        <f t="shared" si="63"/>
        <v>0</v>
      </c>
      <c r="BH8" s="10"/>
      <c r="BI8" s="10"/>
      <c r="BJ8" s="10"/>
    </row>
    <row r="9" spans="1:62" s="11" customFormat="1" x14ac:dyDescent="0.3">
      <c r="A9" s="10">
        <f t="shared" si="68"/>
        <v>4</v>
      </c>
      <c r="B9" s="10" t="s">
        <v>78</v>
      </c>
      <c r="C9" s="13">
        <f t="shared" si="64"/>
        <v>1</v>
      </c>
      <c r="D9" s="13">
        <f t="shared" si="65"/>
        <v>0</v>
      </c>
      <c r="E9" s="10"/>
      <c r="F9" s="10"/>
      <c r="G9" s="10"/>
      <c r="H9" s="10"/>
      <c r="I9" s="13">
        <f t="shared" si="66"/>
        <v>1</v>
      </c>
      <c r="J9" s="10">
        <v>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3">
        <f t="shared" si="59"/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3">
        <f t="shared" si="60"/>
        <v>0</v>
      </c>
      <c r="AQ9" s="10"/>
      <c r="AR9" s="10"/>
      <c r="AS9" s="10"/>
      <c r="AT9" s="10"/>
      <c r="AU9" s="13">
        <f t="shared" si="61"/>
        <v>0</v>
      </c>
      <c r="AV9" s="10"/>
      <c r="AW9" s="10"/>
      <c r="AX9" s="10"/>
      <c r="AY9" s="13">
        <f t="shared" si="62"/>
        <v>0</v>
      </c>
      <c r="AZ9" s="10"/>
      <c r="BA9" s="13">
        <f t="shared" si="67"/>
        <v>0</v>
      </c>
      <c r="BB9" s="10"/>
      <c r="BC9" s="10"/>
      <c r="BD9" s="10"/>
      <c r="BE9" s="10"/>
      <c r="BF9" s="10"/>
      <c r="BG9" s="13">
        <f t="shared" si="63"/>
        <v>0</v>
      </c>
      <c r="BH9" s="10"/>
      <c r="BI9" s="10"/>
      <c r="BJ9" s="10"/>
    </row>
    <row r="10" spans="1:62" s="11" customFormat="1" x14ac:dyDescent="0.3">
      <c r="A10" s="10">
        <f t="shared" si="68"/>
        <v>5</v>
      </c>
      <c r="B10" s="10" t="s">
        <v>47</v>
      </c>
      <c r="C10" s="13">
        <f t="shared" si="64"/>
        <v>2</v>
      </c>
      <c r="D10" s="13">
        <f t="shared" si="65"/>
        <v>0</v>
      </c>
      <c r="E10" s="10"/>
      <c r="F10" s="10"/>
      <c r="G10" s="10"/>
      <c r="H10" s="10"/>
      <c r="I10" s="13">
        <f t="shared" si="66"/>
        <v>2</v>
      </c>
      <c r="J10" s="10"/>
      <c r="K10" s="10">
        <v>1</v>
      </c>
      <c r="L10" s="10"/>
      <c r="M10" s="10"/>
      <c r="N10" s="10"/>
      <c r="O10" s="10"/>
      <c r="P10" s="10"/>
      <c r="Q10" s="10">
        <v>1</v>
      </c>
      <c r="R10" s="10"/>
      <c r="S10" s="10"/>
      <c r="T10" s="10"/>
      <c r="U10" s="10"/>
      <c r="V10" s="10"/>
      <c r="W10" s="10"/>
      <c r="X10" s="10"/>
      <c r="Y10" s="10"/>
      <c r="Z10" s="13">
        <f t="shared" si="59"/>
        <v>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3">
        <f t="shared" si="60"/>
        <v>0</v>
      </c>
      <c r="AQ10" s="10"/>
      <c r="AR10" s="10"/>
      <c r="AS10" s="10"/>
      <c r="AT10" s="10"/>
      <c r="AU10" s="13">
        <f t="shared" si="61"/>
        <v>0</v>
      </c>
      <c r="AV10" s="10"/>
      <c r="AW10" s="10"/>
      <c r="AX10" s="10"/>
      <c r="AY10" s="13">
        <f t="shared" si="62"/>
        <v>0</v>
      </c>
      <c r="AZ10" s="10"/>
      <c r="BA10" s="13">
        <f t="shared" si="67"/>
        <v>0</v>
      </c>
      <c r="BB10" s="10"/>
      <c r="BC10" s="10"/>
      <c r="BD10" s="10"/>
      <c r="BE10" s="10"/>
      <c r="BF10" s="10"/>
      <c r="BG10" s="13">
        <f t="shared" si="63"/>
        <v>0</v>
      </c>
      <c r="BH10" s="10"/>
      <c r="BI10" s="10"/>
      <c r="BJ10" s="10"/>
    </row>
    <row r="11" spans="1:62" s="11" customFormat="1" x14ac:dyDescent="0.3">
      <c r="A11" s="10">
        <f t="shared" si="68"/>
        <v>6</v>
      </c>
      <c r="B11" s="10" t="s">
        <v>7</v>
      </c>
      <c r="C11" s="13">
        <f t="shared" si="64"/>
        <v>6</v>
      </c>
      <c r="D11" s="13">
        <f t="shared" si="65"/>
        <v>0</v>
      </c>
      <c r="E11" s="10"/>
      <c r="F11" s="10"/>
      <c r="G11" s="10"/>
      <c r="H11" s="10"/>
      <c r="I11" s="13">
        <f t="shared" si="66"/>
        <v>2</v>
      </c>
      <c r="J11" s="10"/>
      <c r="K11" s="10"/>
      <c r="L11" s="10">
        <v>1</v>
      </c>
      <c r="M11" s="10">
        <v>1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3">
        <f t="shared" si="59"/>
        <v>1</v>
      </c>
      <c r="AA11" s="10"/>
      <c r="AB11" s="10"/>
      <c r="AC11" s="10"/>
      <c r="AD11" s="10"/>
      <c r="AE11" s="10"/>
      <c r="AF11" s="10"/>
      <c r="AG11" s="10">
        <v>1</v>
      </c>
      <c r="AH11" s="10"/>
      <c r="AI11" s="10"/>
      <c r="AJ11" s="10"/>
      <c r="AK11" s="10"/>
      <c r="AL11" s="10"/>
      <c r="AM11" s="10"/>
      <c r="AN11" s="10"/>
      <c r="AO11" s="10"/>
      <c r="AP11" s="13">
        <f t="shared" si="60"/>
        <v>1</v>
      </c>
      <c r="AQ11" s="10"/>
      <c r="AR11" s="10"/>
      <c r="AS11" s="10">
        <v>1</v>
      </c>
      <c r="AT11" s="10"/>
      <c r="AU11" s="13">
        <f t="shared" si="61"/>
        <v>1</v>
      </c>
      <c r="AV11" s="10"/>
      <c r="AW11" s="10"/>
      <c r="AX11" s="10">
        <v>1</v>
      </c>
      <c r="AY11" s="13">
        <f t="shared" si="62"/>
        <v>0</v>
      </c>
      <c r="AZ11" s="10"/>
      <c r="BA11" s="13">
        <f t="shared" si="67"/>
        <v>1</v>
      </c>
      <c r="BB11" s="10">
        <v>1</v>
      </c>
      <c r="BC11" s="10"/>
      <c r="BD11" s="10"/>
      <c r="BE11" s="10"/>
      <c r="BF11" s="10"/>
      <c r="BG11" s="13">
        <f t="shared" si="63"/>
        <v>0</v>
      </c>
      <c r="BH11" s="10"/>
      <c r="BI11" s="10"/>
      <c r="BJ11" s="10"/>
    </row>
    <row r="12" spans="1:62" s="11" customFormat="1" x14ac:dyDescent="0.3">
      <c r="A12" s="10">
        <f t="shared" si="68"/>
        <v>7</v>
      </c>
      <c r="B12" s="10" t="s">
        <v>33</v>
      </c>
      <c r="C12" s="13">
        <f t="shared" si="64"/>
        <v>1</v>
      </c>
      <c r="D12" s="13">
        <f t="shared" si="65"/>
        <v>0</v>
      </c>
      <c r="E12" s="10"/>
      <c r="F12" s="10"/>
      <c r="G12" s="10"/>
      <c r="H12" s="10"/>
      <c r="I12" s="13">
        <f t="shared" si="66"/>
        <v>1</v>
      </c>
      <c r="J12" s="10"/>
      <c r="K12" s="10"/>
      <c r="L12" s="10"/>
      <c r="M12" s="10"/>
      <c r="N12" s="10"/>
      <c r="O12" s="10"/>
      <c r="P12" s="10">
        <v>1</v>
      </c>
      <c r="Q12" s="10"/>
      <c r="R12" s="10"/>
      <c r="S12" s="10"/>
      <c r="T12" s="10"/>
      <c r="U12" s="10"/>
      <c r="V12" s="10"/>
      <c r="W12" s="10"/>
      <c r="X12" s="10"/>
      <c r="Y12" s="10"/>
      <c r="Z12" s="13">
        <f t="shared" si="59"/>
        <v>0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3">
        <f t="shared" si="60"/>
        <v>0</v>
      </c>
      <c r="AQ12" s="10"/>
      <c r="AR12" s="10"/>
      <c r="AS12" s="10"/>
      <c r="AT12" s="10"/>
      <c r="AU12" s="13">
        <f t="shared" si="61"/>
        <v>0</v>
      </c>
      <c r="AV12" s="10"/>
      <c r="AW12" s="10"/>
      <c r="AX12" s="10"/>
      <c r="AY12" s="13">
        <f t="shared" si="62"/>
        <v>0</v>
      </c>
      <c r="AZ12" s="10"/>
      <c r="BA12" s="13">
        <f t="shared" si="67"/>
        <v>0</v>
      </c>
      <c r="BB12" s="10"/>
      <c r="BC12" s="10"/>
      <c r="BD12" s="10"/>
      <c r="BE12" s="10"/>
      <c r="BF12" s="10"/>
      <c r="BG12" s="13">
        <f t="shared" si="63"/>
        <v>0</v>
      </c>
      <c r="BH12" s="10"/>
      <c r="BI12" s="10"/>
      <c r="BJ12" s="10"/>
    </row>
    <row r="13" spans="1:62" s="11" customFormat="1" x14ac:dyDescent="0.3">
      <c r="A13" s="10">
        <f t="shared" si="68"/>
        <v>8</v>
      </c>
      <c r="B13" s="10" t="s">
        <v>24</v>
      </c>
      <c r="C13" s="13">
        <f t="shared" si="64"/>
        <v>1</v>
      </c>
      <c r="D13" s="13">
        <f t="shared" ref="D13" si="69">SUM(E13:H13)</f>
        <v>0</v>
      </c>
      <c r="E13" s="10"/>
      <c r="F13" s="10"/>
      <c r="G13" s="10"/>
      <c r="H13" s="10"/>
      <c r="I13" s="13">
        <f t="shared" ref="I13" si="70">SUM(J13:Y13)</f>
        <v>1</v>
      </c>
      <c r="J13" s="10"/>
      <c r="K13" s="10"/>
      <c r="L13" s="10"/>
      <c r="M13" s="10"/>
      <c r="N13" s="10"/>
      <c r="O13" s="10"/>
      <c r="P13" s="10"/>
      <c r="Q13" s="10"/>
      <c r="R13" s="10">
        <v>1</v>
      </c>
      <c r="S13" s="10"/>
      <c r="T13" s="10"/>
      <c r="U13" s="10"/>
      <c r="V13" s="10"/>
      <c r="W13" s="10"/>
      <c r="X13" s="10"/>
      <c r="Y13" s="10"/>
      <c r="Z13" s="13">
        <f t="shared" si="59"/>
        <v>0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3">
        <f t="shared" si="60"/>
        <v>0</v>
      </c>
      <c r="AQ13" s="10"/>
      <c r="AR13" s="10"/>
      <c r="AS13" s="10"/>
      <c r="AT13" s="10"/>
      <c r="AU13" s="13">
        <f t="shared" si="61"/>
        <v>0</v>
      </c>
      <c r="AV13" s="10"/>
      <c r="AW13" s="10"/>
      <c r="AX13" s="10"/>
      <c r="AY13" s="13">
        <f t="shared" si="62"/>
        <v>0</v>
      </c>
      <c r="AZ13" s="10"/>
      <c r="BA13" s="13">
        <f t="shared" ref="BA13" si="71">SUM(BB13:BF13)</f>
        <v>0</v>
      </c>
      <c r="BB13" s="10"/>
      <c r="BC13" s="10"/>
      <c r="BD13" s="10"/>
      <c r="BE13" s="10"/>
      <c r="BF13" s="10"/>
      <c r="BG13" s="13">
        <f t="shared" si="63"/>
        <v>0</v>
      </c>
      <c r="BH13" s="10"/>
      <c r="BI13" s="10"/>
      <c r="BJ13" s="10"/>
    </row>
    <row r="14" spans="1:62" s="11" customFormat="1" x14ac:dyDescent="0.3">
      <c r="A14" s="10">
        <f t="shared" si="68"/>
        <v>9</v>
      </c>
      <c r="B14" s="10" t="s">
        <v>15</v>
      </c>
      <c r="C14" s="13">
        <f t="shared" si="64"/>
        <v>1</v>
      </c>
      <c r="D14" s="13">
        <f t="shared" si="65"/>
        <v>0</v>
      </c>
      <c r="E14" s="10"/>
      <c r="F14" s="10"/>
      <c r="G14" s="10"/>
      <c r="H14" s="10"/>
      <c r="I14" s="13">
        <f t="shared" si="66"/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>
        <v>1</v>
      </c>
      <c r="T14" s="10"/>
      <c r="U14" s="10"/>
      <c r="V14" s="10"/>
      <c r="W14" s="10"/>
      <c r="X14" s="10"/>
      <c r="Y14" s="10"/>
      <c r="Z14" s="13">
        <f t="shared" si="59"/>
        <v>0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3">
        <f t="shared" si="60"/>
        <v>0</v>
      </c>
      <c r="AQ14" s="10"/>
      <c r="AR14" s="10"/>
      <c r="AS14" s="10"/>
      <c r="AT14" s="10"/>
      <c r="AU14" s="13">
        <f t="shared" si="61"/>
        <v>0</v>
      </c>
      <c r="AV14" s="10"/>
      <c r="AW14" s="10"/>
      <c r="AX14" s="10"/>
      <c r="AY14" s="13">
        <f t="shared" si="62"/>
        <v>0</v>
      </c>
      <c r="AZ14" s="10"/>
      <c r="BA14" s="13">
        <f t="shared" si="67"/>
        <v>0</v>
      </c>
      <c r="BB14" s="10"/>
      <c r="BC14" s="10"/>
      <c r="BD14" s="10"/>
      <c r="BE14" s="10"/>
      <c r="BF14" s="10"/>
      <c r="BG14" s="13">
        <f t="shared" si="63"/>
        <v>0</v>
      </c>
      <c r="BH14" s="10"/>
      <c r="BI14" s="10"/>
      <c r="BJ14" s="10"/>
    </row>
    <row r="15" spans="1:62" s="11" customFormat="1" x14ac:dyDescent="0.3">
      <c r="A15" s="10">
        <f t="shared" si="68"/>
        <v>10</v>
      </c>
      <c r="B15" s="10" t="s">
        <v>29</v>
      </c>
      <c r="C15" s="13">
        <f t="shared" si="64"/>
        <v>1</v>
      </c>
      <c r="D15" s="13">
        <f t="shared" si="65"/>
        <v>0</v>
      </c>
      <c r="E15" s="10"/>
      <c r="F15" s="10"/>
      <c r="G15" s="10"/>
      <c r="H15" s="10"/>
      <c r="I15" s="13">
        <f t="shared" si="66"/>
        <v>1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v>1</v>
      </c>
      <c r="U15" s="10"/>
      <c r="V15" s="10"/>
      <c r="W15" s="10"/>
      <c r="X15" s="10"/>
      <c r="Y15" s="10"/>
      <c r="Z15" s="13">
        <f t="shared" si="59"/>
        <v>0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3">
        <f t="shared" si="60"/>
        <v>0</v>
      </c>
      <c r="AQ15" s="10"/>
      <c r="AR15" s="10"/>
      <c r="AS15" s="10"/>
      <c r="AT15" s="10"/>
      <c r="AU15" s="13">
        <f t="shared" si="61"/>
        <v>0</v>
      </c>
      <c r="AV15" s="10"/>
      <c r="AW15" s="10"/>
      <c r="AX15" s="10"/>
      <c r="AY15" s="13">
        <f t="shared" si="62"/>
        <v>0</v>
      </c>
      <c r="AZ15" s="10"/>
      <c r="BA15" s="13">
        <f t="shared" si="67"/>
        <v>0</v>
      </c>
      <c r="BB15" s="10"/>
      <c r="BC15" s="10"/>
      <c r="BD15" s="10"/>
      <c r="BE15" s="10"/>
      <c r="BF15" s="10"/>
      <c r="BG15" s="13">
        <f t="shared" si="63"/>
        <v>0</v>
      </c>
      <c r="BH15" s="10"/>
      <c r="BI15" s="10"/>
      <c r="BJ15" s="10"/>
    </row>
    <row r="16" spans="1:62" s="11" customFormat="1" x14ac:dyDescent="0.3">
      <c r="A16" s="10">
        <f t="shared" si="68"/>
        <v>11</v>
      </c>
      <c r="B16" s="10" t="s">
        <v>117</v>
      </c>
      <c r="C16" s="13">
        <f t="shared" si="64"/>
        <v>4</v>
      </c>
      <c r="D16" s="13">
        <f t="shared" si="65"/>
        <v>0</v>
      </c>
      <c r="E16" s="10"/>
      <c r="F16" s="10"/>
      <c r="G16" s="10"/>
      <c r="H16" s="10"/>
      <c r="I16" s="13">
        <f t="shared" si="66"/>
        <v>4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>
        <v>1</v>
      </c>
      <c r="V16" s="10">
        <v>1</v>
      </c>
      <c r="W16" s="10">
        <v>1</v>
      </c>
      <c r="X16" s="10"/>
      <c r="Y16" s="10">
        <v>1</v>
      </c>
      <c r="Z16" s="13">
        <f t="shared" si="59"/>
        <v>0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3">
        <f t="shared" si="60"/>
        <v>0</v>
      </c>
      <c r="AQ16" s="10"/>
      <c r="AR16" s="10"/>
      <c r="AS16" s="10"/>
      <c r="AT16" s="10"/>
      <c r="AU16" s="13">
        <f t="shared" si="61"/>
        <v>0</v>
      </c>
      <c r="AV16" s="10"/>
      <c r="AW16" s="10"/>
      <c r="AX16" s="10"/>
      <c r="AY16" s="13">
        <f t="shared" si="62"/>
        <v>0</v>
      </c>
      <c r="AZ16" s="10"/>
      <c r="BA16" s="13">
        <f t="shared" si="67"/>
        <v>0</v>
      </c>
      <c r="BB16" s="10"/>
      <c r="BC16" s="10"/>
      <c r="BD16" s="10"/>
      <c r="BE16" s="10"/>
      <c r="BF16" s="10"/>
      <c r="BG16" s="13">
        <f t="shared" si="63"/>
        <v>0</v>
      </c>
      <c r="BH16" s="10"/>
      <c r="BI16" s="10"/>
      <c r="BJ16" s="10"/>
    </row>
    <row r="17" spans="1:63" s="11" customFormat="1" x14ac:dyDescent="0.3">
      <c r="A17" s="10">
        <f t="shared" si="68"/>
        <v>12</v>
      </c>
      <c r="B17" s="10" t="s">
        <v>22</v>
      </c>
      <c r="C17" s="13">
        <f t="shared" si="64"/>
        <v>2</v>
      </c>
      <c r="D17" s="13">
        <f t="shared" si="65"/>
        <v>0</v>
      </c>
      <c r="E17" s="10"/>
      <c r="F17" s="10"/>
      <c r="G17" s="10"/>
      <c r="H17" s="10"/>
      <c r="I17" s="13">
        <f t="shared" si="66"/>
        <v>1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>
        <v>1</v>
      </c>
      <c r="Y17" s="10"/>
      <c r="Z17" s="13">
        <f t="shared" si="59"/>
        <v>1</v>
      </c>
      <c r="AA17" s="10"/>
      <c r="AB17" s="10">
        <v>1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3">
        <f t="shared" si="60"/>
        <v>0</v>
      </c>
      <c r="AQ17" s="10"/>
      <c r="AR17" s="10"/>
      <c r="AS17" s="10"/>
      <c r="AT17" s="10"/>
      <c r="AU17" s="13">
        <f t="shared" si="61"/>
        <v>0</v>
      </c>
      <c r="AV17" s="10"/>
      <c r="AW17" s="10"/>
      <c r="AX17" s="10"/>
      <c r="AY17" s="13">
        <f t="shared" si="62"/>
        <v>0</v>
      </c>
      <c r="AZ17" s="10"/>
      <c r="BA17" s="13">
        <f t="shared" si="67"/>
        <v>0</v>
      </c>
      <c r="BB17" s="10"/>
      <c r="BC17" s="10"/>
      <c r="BD17" s="10"/>
      <c r="BE17" s="10"/>
      <c r="BF17" s="10"/>
      <c r="BG17" s="13">
        <f t="shared" si="63"/>
        <v>0</v>
      </c>
      <c r="BH17" s="10"/>
      <c r="BI17" s="10"/>
      <c r="BJ17" s="10"/>
    </row>
    <row r="18" spans="1:63" s="11" customFormat="1" x14ac:dyDescent="0.3">
      <c r="A18" s="10">
        <f t="shared" si="68"/>
        <v>13</v>
      </c>
      <c r="B18" s="10" t="s">
        <v>6</v>
      </c>
      <c r="C18" s="13">
        <f t="shared" si="64"/>
        <v>4</v>
      </c>
      <c r="D18" s="13">
        <f t="shared" si="65"/>
        <v>0</v>
      </c>
      <c r="E18" s="10"/>
      <c r="F18" s="10"/>
      <c r="G18" s="10"/>
      <c r="H18" s="10"/>
      <c r="I18" s="13">
        <f t="shared" si="66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3">
        <f t="shared" si="59"/>
        <v>3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>
        <v>1</v>
      </c>
      <c r="AL18" s="10"/>
      <c r="AM18" s="10">
        <v>1</v>
      </c>
      <c r="AN18" s="10"/>
      <c r="AO18" s="10">
        <v>1</v>
      </c>
      <c r="AP18" s="13">
        <f t="shared" si="60"/>
        <v>1</v>
      </c>
      <c r="AQ18" s="10"/>
      <c r="AR18" s="10"/>
      <c r="AS18" s="10"/>
      <c r="AT18" s="10">
        <v>1</v>
      </c>
      <c r="AU18" s="13">
        <f t="shared" si="61"/>
        <v>0</v>
      </c>
      <c r="AV18" s="10"/>
      <c r="AW18" s="10"/>
      <c r="AX18" s="10"/>
      <c r="AY18" s="13">
        <f t="shared" si="62"/>
        <v>0</v>
      </c>
      <c r="AZ18" s="10"/>
      <c r="BA18" s="13">
        <f t="shared" si="67"/>
        <v>0</v>
      </c>
      <c r="BB18" s="10"/>
      <c r="BC18" s="10"/>
      <c r="BD18" s="10"/>
      <c r="BE18" s="10"/>
      <c r="BF18" s="10"/>
      <c r="BG18" s="13">
        <f t="shared" si="63"/>
        <v>0</v>
      </c>
      <c r="BH18" s="10"/>
      <c r="BI18" s="10"/>
      <c r="BJ18" s="10"/>
    </row>
    <row r="19" spans="1:63" s="11" customFormat="1" x14ac:dyDescent="0.3">
      <c r="A19" s="10">
        <f t="shared" si="68"/>
        <v>14</v>
      </c>
      <c r="B19" s="10" t="s">
        <v>163</v>
      </c>
      <c r="C19" s="13">
        <f t="shared" si="64"/>
        <v>1</v>
      </c>
      <c r="D19" s="13">
        <f t="shared" si="65"/>
        <v>0</v>
      </c>
      <c r="E19" s="10"/>
      <c r="F19" s="10"/>
      <c r="G19" s="10"/>
      <c r="H19" s="10"/>
      <c r="I19" s="13">
        <f t="shared" si="66"/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3">
        <f t="shared" si="59"/>
        <v>1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>
        <v>1</v>
      </c>
      <c r="AL19" s="10"/>
      <c r="AM19" s="10"/>
      <c r="AN19" s="10"/>
      <c r="AO19" s="10"/>
      <c r="AP19" s="13">
        <f t="shared" si="60"/>
        <v>0</v>
      </c>
      <c r="AQ19" s="10"/>
      <c r="AR19" s="10"/>
      <c r="AS19" s="10"/>
      <c r="AT19" s="10"/>
      <c r="AU19" s="13">
        <f t="shared" si="61"/>
        <v>0</v>
      </c>
      <c r="AV19" s="10"/>
      <c r="AW19" s="10"/>
      <c r="AX19" s="10"/>
      <c r="AY19" s="13">
        <f t="shared" si="62"/>
        <v>0</v>
      </c>
      <c r="AZ19" s="10"/>
      <c r="BA19" s="13">
        <f t="shared" si="67"/>
        <v>0</v>
      </c>
      <c r="BB19" s="10"/>
      <c r="BC19" s="10"/>
      <c r="BD19" s="10"/>
      <c r="BE19" s="10"/>
      <c r="BF19" s="10"/>
      <c r="BG19" s="13">
        <f t="shared" si="63"/>
        <v>0</v>
      </c>
      <c r="BH19" s="10"/>
      <c r="BI19" s="10"/>
      <c r="BJ19" s="10"/>
    </row>
    <row r="20" spans="1:63" s="11" customFormat="1" x14ac:dyDescent="0.3">
      <c r="A20" s="10">
        <f t="shared" si="68"/>
        <v>15</v>
      </c>
      <c r="B20" s="10" t="s">
        <v>71</v>
      </c>
      <c r="C20" s="13">
        <f t="shared" si="64"/>
        <v>1</v>
      </c>
      <c r="D20" s="13">
        <f t="shared" si="65"/>
        <v>0</v>
      </c>
      <c r="E20" s="10"/>
      <c r="F20" s="10"/>
      <c r="G20" s="10"/>
      <c r="H20" s="10"/>
      <c r="I20" s="13">
        <f t="shared" si="66"/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3">
        <f t="shared" si="59"/>
        <v>1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>
        <v>1</v>
      </c>
      <c r="AL20" s="10"/>
      <c r="AM20" s="10"/>
      <c r="AN20" s="10"/>
      <c r="AO20" s="10"/>
      <c r="AP20" s="13">
        <f t="shared" si="60"/>
        <v>0</v>
      </c>
      <c r="AQ20" s="10"/>
      <c r="AR20" s="10"/>
      <c r="AS20" s="10"/>
      <c r="AT20" s="10"/>
      <c r="AU20" s="13">
        <f t="shared" si="61"/>
        <v>0</v>
      </c>
      <c r="AV20" s="10"/>
      <c r="AW20" s="10"/>
      <c r="AX20" s="10"/>
      <c r="AY20" s="13">
        <f t="shared" si="62"/>
        <v>0</v>
      </c>
      <c r="AZ20" s="10"/>
      <c r="BA20" s="13">
        <f t="shared" si="67"/>
        <v>0</v>
      </c>
      <c r="BB20" s="10"/>
      <c r="BC20" s="10"/>
      <c r="BD20" s="10"/>
      <c r="BE20" s="10"/>
      <c r="BF20" s="10"/>
      <c r="BG20" s="13">
        <f t="shared" si="63"/>
        <v>0</v>
      </c>
      <c r="BH20" s="10"/>
      <c r="BI20" s="10"/>
      <c r="BJ20" s="10"/>
    </row>
    <row r="21" spans="1:63" s="11" customFormat="1" x14ac:dyDescent="0.3">
      <c r="A21" s="10">
        <f t="shared" si="68"/>
        <v>16</v>
      </c>
      <c r="B21" s="10" t="s">
        <v>20</v>
      </c>
      <c r="C21" s="13">
        <f t="shared" si="64"/>
        <v>2</v>
      </c>
      <c r="D21" s="13">
        <f t="shared" si="65"/>
        <v>0</v>
      </c>
      <c r="E21" s="10"/>
      <c r="F21" s="10"/>
      <c r="G21" s="10"/>
      <c r="H21" s="10"/>
      <c r="I21" s="13">
        <f t="shared" si="66"/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3">
        <f t="shared" si="59"/>
        <v>0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3">
        <f t="shared" si="60"/>
        <v>0</v>
      </c>
      <c r="AQ21" s="10"/>
      <c r="AR21" s="10"/>
      <c r="AS21" s="10"/>
      <c r="AT21" s="10"/>
      <c r="AU21" s="13">
        <f t="shared" si="61"/>
        <v>0</v>
      </c>
      <c r="AV21" s="10"/>
      <c r="AW21" s="10"/>
      <c r="AX21" s="10"/>
      <c r="AY21" s="13">
        <f t="shared" si="62"/>
        <v>1</v>
      </c>
      <c r="AZ21" s="10">
        <v>1</v>
      </c>
      <c r="BA21" s="13">
        <f t="shared" si="67"/>
        <v>0</v>
      </c>
      <c r="BB21" s="10"/>
      <c r="BC21" s="10"/>
      <c r="BD21" s="10"/>
      <c r="BE21" s="10"/>
      <c r="BF21" s="10"/>
      <c r="BG21" s="13">
        <f t="shared" si="63"/>
        <v>1</v>
      </c>
      <c r="BH21" s="10"/>
      <c r="BI21" s="10"/>
      <c r="BJ21" s="10">
        <v>1</v>
      </c>
    </row>
    <row r="22" spans="1:63" s="11" customFormat="1" x14ac:dyDescent="0.3">
      <c r="A22" s="10">
        <f t="shared" si="68"/>
        <v>17</v>
      </c>
      <c r="B22" s="10" t="s">
        <v>10</v>
      </c>
      <c r="C22" s="13">
        <f t="shared" si="64"/>
        <v>1</v>
      </c>
      <c r="D22" s="13">
        <f t="shared" si="65"/>
        <v>0</v>
      </c>
      <c r="E22" s="10"/>
      <c r="F22" s="10"/>
      <c r="G22" s="10"/>
      <c r="H22" s="10"/>
      <c r="I22" s="13">
        <f t="shared" si="66"/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3">
        <f t="shared" si="59"/>
        <v>0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3">
        <f t="shared" si="60"/>
        <v>0</v>
      </c>
      <c r="AQ22" s="10"/>
      <c r="AR22" s="10"/>
      <c r="AS22" s="10"/>
      <c r="AT22" s="10"/>
      <c r="AU22" s="13">
        <f t="shared" si="61"/>
        <v>0</v>
      </c>
      <c r="AV22" s="10"/>
      <c r="AW22" s="10"/>
      <c r="AX22" s="10"/>
      <c r="AY22" s="13">
        <f t="shared" si="62"/>
        <v>1</v>
      </c>
      <c r="AZ22" s="10">
        <v>1</v>
      </c>
      <c r="BA22" s="13">
        <f t="shared" si="67"/>
        <v>0</v>
      </c>
      <c r="BB22" s="10"/>
      <c r="BC22" s="10"/>
      <c r="BD22" s="10"/>
      <c r="BE22" s="10"/>
      <c r="BF22" s="10"/>
      <c r="BG22" s="13">
        <f t="shared" si="63"/>
        <v>0</v>
      </c>
      <c r="BH22" s="10"/>
      <c r="BI22" s="10"/>
      <c r="BJ22" s="10"/>
    </row>
    <row r="23" spans="1:63" s="11" customFormat="1" x14ac:dyDescent="0.3">
      <c r="A23" s="10">
        <f t="shared" si="68"/>
        <v>18</v>
      </c>
      <c r="B23" s="10" t="s">
        <v>92</v>
      </c>
      <c r="C23" s="13">
        <f t="shared" si="64"/>
        <v>2</v>
      </c>
      <c r="D23" s="13">
        <f t="shared" si="65"/>
        <v>0</v>
      </c>
      <c r="E23" s="10"/>
      <c r="F23" s="10"/>
      <c r="G23" s="10"/>
      <c r="H23" s="10"/>
      <c r="I23" s="13">
        <f t="shared" si="66"/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3">
        <f t="shared" si="59"/>
        <v>1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>
        <v>1</v>
      </c>
      <c r="AM23" s="10"/>
      <c r="AN23" s="10"/>
      <c r="AO23" s="10"/>
      <c r="AP23" s="13">
        <f t="shared" si="60"/>
        <v>0</v>
      </c>
      <c r="AQ23" s="10"/>
      <c r="AR23" s="10"/>
      <c r="AS23" s="10"/>
      <c r="AT23" s="10"/>
      <c r="AU23" s="13">
        <f t="shared" si="61"/>
        <v>0</v>
      </c>
      <c r="AV23" s="10"/>
      <c r="AW23" s="10"/>
      <c r="AX23" s="10"/>
      <c r="AY23" s="13">
        <f t="shared" si="62"/>
        <v>0</v>
      </c>
      <c r="AZ23" s="10"/>
      <c r="BA23" s="13">
        <f t="shared" si="67"/>
        <v>1</v>
      </c>
      <c r="BB23" s="10"/>
      <c r="BC23" s="10"/>
      <c r="BD23" s="10"/>
      <c r="BE23" s="10">
        <v>1</v>
      </c>
      <c r="BF23" s="10"/>
      <c r="BG23" s="13">
        <f t="shared" si="63"/>
        <v>0</v>
      </c>
      <c r="BH23" s="10"/>
      <c r="BI23" s="10"/>
      <c r="BJ23" s="10"/>
    </row>
    <row r="24" spans="1:63" s="11" customFormat="1" x14ac:dyDescent="0.3">
      <c r="A24" s="10">
        <f t="shared" si="68"/>
        <v>19</v>
      </c>
      <c r="B24" s="10" t="s">
        <v>4</v>
      </c>
      <c r="C24" s="13">
        <f t="shared" si="64"/>
        <v>1</v>
      </c>
      <c r="D24" s="13">
        <f t="shared" si="65"/>
        <v>0</v>
      </c>
      <c r="E24" s="10"/>
      <c r="F24" s="10"/>
      <c r="G24" s="10"/>
      <c r="H24" s="10"/>
      <c r="I24" s="13">
        <f t="shared" si="66"/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3">
        <f t="shared" si="59"/>
        <v>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>
        <v>1</v>
      </c>
      <c r="AM24" s="10"/>
      <c r="AN24" s="10"/>
      <c r="AO24" s="10"/>
      <c r="AP24" s="13">
        <f t="shared" si="60"/>
        <v>0</v>
      </c>
      <c r="AQ24" s="10"/>
      <c r="AR24" s="10"/>
      <c r="AS24" s="10"/>
      <c r="AT24" s="10"/>
      <c r="AU24" s="13">
        <f t="shared" si="61"/>
        <v>0</v>
      </c>
      <c r="AV24" s="10"/>
      <c r="AW24" s="10"/>
      <c r="AX24" s="10"/>
      <c r="AY24" s="13">
        <f t="shared" si="62"/>
        <v>0</v>
      </c>
      <c r="AZ24" s="10"/>
      <c r="BA24" s="13">
        <f t="shared" si="67"/>
        <v>0</v>
      </c>
      <c r="BB24" s="10"/>
      <c r="BC24" s="10"/>
      <c r="BD24" s="10"/>
      <c r="BE24" s="10"/>
      <c r="BF24" s="10"/>
      <c r="BG24" s="13">
        <f t="shared" si="63"/>
        <v>0</v>
      </c>
      <c r="BH24" s="10"/>
      <c r="BI24" s="10"/>
      <c r="BJ24" s="10"/>
    </row>
    <row r="25" spans="1:63" s="11" customFormat="1" x14ac:dyDescent="0.3">
      <c r="A25" s="10">
        <f t="shared" si="68"/>
        <v>20</v>
      </c>
      <c r="B25" s="10" t="s">
        <v>138</v>
      </c>
      <c r="C25" s="13">
        <f t="shared" si="64"/>
        <v>1</v>
      </c>
      <c r="D25" s="13">
        <f t="shared" si="65"/>
        <v>0</v>
      </c>
      <c r="E25" s="10"/>
      <c r="F25" s="10"/>
      <c r="G25" s="10"/>
      <c r="H25" s="10"/>
      <c r="I25" s="13">
        <f t="shared" si="66"/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3">
        <f t="shared" si="59"/>
        <v>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v>1</v>
      </c>
      <c r="AO25" s="10"/>
      <c r="AP25" s="13">
        <f t="shared" si="60"/>
        <v>0</v>
      </c>
      <c r="AQ25" s="10"/>
      <c r="AR25" s="10"/>
      <c r="AS25" s="10"/>
      <c r="AT25" s="10"/>
      <c r="AU25" s="13">
        <f t="shared" si="61"/>
        <v>0</v>
      </c>
      <c r="AV25" s="10"/>
      <c r="AW25" s="10"/>
      <c r="AX25" s="10"/>
      <c r="AY25" s="13">
        <f t="shared" si="62"/>
        <v>0</v>
      </c>
      <c r="AZ25" s="10"/>
      <c r="BA25" s="13">
        <f t="shared" si="67"/>
        <v>0</v>
      </c>
      <c r="BB25" s="10"/>
      <c r="BC25" s="10"/>
      <c r="BD25" s="10"/>
      <c r="BE25" s="10"/>
      <c r="BF25" s="10"/>
      <c r="BG25" s="13">
        <f t="shared" si="63"/>
        <v>0</v>
      </c>
      <c r="BH25" s="10"/>
      <c r="BI25" s="10"/>
      <c r="BJ25" s="10"/>
    </row>
    <row r="26" spans="1:63" s="11" customFormat="1" x14ac:dyDescent="0.3">
      <c r="A26" s="10">
        <f t="shared" si="68"/>
        <v>21</v>
      </c>
      <c r="B26" s="10" t="s">
        <v>5</v>
      </c>
      <c r="C26" s="13">
        <f t="shared" si="64"/>
        <v>2</v>
      </c>
      <c r="D26" s="13">
        <f t="shared" si="65"/>
        <v>0</v>
      </c>
      <c r="E26" s="10"/>
      <c r="F26" s="10"/>
      <c r="G26" s="10"/>
      <c r="H26" s="10"/>
      <c r="I26" s="13">
        <f t="shared" si="66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3">
        <f t="shared" si="59"/>
        <v>1</v>
      </c>
      <c r="AA26" s="10"/>
      <c r="AB26" s="10"/>
      <c r="AC26" s="10"/>
      <c r="AD26" s="10"/>
      <c r="AE26" s="10"/>
      <c r="AF26" s="10"/>
      <c r="AG26" s="10"/>
      <c r="AH26" s="10"/>
      <c r="AI26" s="10">
        <v>1</v>
      </c>
      <c r="AJ26" s="10"/>
      <c r="AK26" s="10"/>
      <c r="AL26" s="10"/>
      <c r="AM26" s="10"/>
      <c r="AN26" s="10"/>
      <c r="AO26" s="10"/>
      <c r="AP26" s="13">
        <f t="shared" si="60"/>
        <v>1</v>
      </c>
      <c r="AQ26" s="10">
        <v>1</v>
      </c>
      <c r="AR26" s="10"/>
      <c r="AS26" s="10"/>
      <c r="AT26" s="10"/>
      <c r="AU26" s="13">
        <f t="shared" si="61"/>
        <v>0</v>
      </c>
      <c r="AV26" s="10"/>
      <c r="AW26" s="10"/>
      <c r="AX26" s="10"/>
      <c r="AY26" s="13">
        <f t="shared" si="62"/>
        <v>0</v>
      </c>
      <c r="AZ26" s="10"/>
      <c r="BA26" s="13">
        <f t="shared" si="67"/>
        <v>0</v>
      </c>
      <c r="BB26" s="10"/>
      <c r="BC26" s="10"/>
      <c r="BD26" s="10"/>
      <c r="BE26" s="10"/>
      <c r="BF26" s="10"/>
      <c r="BG26" s="13">
        <f t="shared" si="63"/>
        <v>0</v>
      </c>
      <c r="BH26" s="10"/>
      <c r="BI26" s="10"/>
      <c r="BJ26" s="10"/>
    </row>
    <row r="27" spans="1:63" s="11" customFormat="1" x14ac:dyDescent="0.3">
      <c r="A27" s="10">
        <f t="shared" si="68"/>
        <v>22</v>
      </c>
      <c r="B27" s="10" t="s">
        <v>11</v>
      </c>
      <c r="C27" s="13">
        <f t="shared" si="64"/>
        <v>2</v>
      </c>
      <c r="D27" s="13">
        <f t="shared" si="65"/>
        <v>0</v>
      </c>
      <c r="E27" s="10"/>
      <c r="F27" s="10"/>
      <c r="G27" s="10"/>
      <c r="H27" s="10"/>
      <c r="I27" s="13">
        <f t="shared" si="66"/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3">
        <f t="shared" si="59"/>
        <v>1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>
        <v>1</v>
      </c>
      <c r="AK27" s="10"/>
      <c r="AL27" s="10"/>
      <c r="AM27" s="10"/>
      <c r="AN27" s="10"/>
      <c r="AO27" s="10"/>
      <c r="AP27" s="13">
        <f t="shared" si="60"/>
        <v>1</v>
      </c>
      <c r="AQ27" s="10">
        <v>1</v>
      </c>
      <c r="AR27" s="10"/>
      <c r="AS27" s="10"/>
      <c r="AT27" s="10"/>
      <c r="AU27" s="13">
        <f t="shared" si="61"/>
        <v>0</v>
      </c>
      <c r="AV27" s="10"/>
      <c r="AW27" s="10"/>
      <c r="AX27" s="10"/>
      <c r="AY27" s="13">
        <f t="shared" si="62"/>
        <v>0</v>
      </c>
      <c r="AZ27" s="10"/>
      <c r="BA27" s="13">
        <f t="shared" si="67"/>
        <v>0</v>
      </c>
      <c r="BB27" s="10"/>
      <c r="BC27" s="10"/>
      <c r="BD27" s="10"/>
      <c r="BE27" s="10"/>
      <c r="BF27" s="10"/>
      <c r="BG27" s="13">
        <f t="shared" si="63"/>
        <v>0</v>
      </c>
      <c r="BH27" s="10"/>
      <c r="BI27" s="10"/>
      <c r="BJ27" s="10"/>
    </row>
    <row r="28" spans="1:63" s="11" customFormat="1" x14ac:dyDescent="0.3">
      <c r="A28" s="10">
        <f t="shared" si="68"/>
        <v>23</v>
      </c>
      <c r="B28" s="10" t="s">
        <v>84</v>
      </c>
      <c r="C28" s="13">
        <f t="shared" si="64"/>
        <v>2</v>
      </c>
      <c r="D28" s="13">
        <f t="shared" si="65"/>
        <v>0</v>
      </c>
      <c r="E28" s="10"/>
      <c r="F28" s="10"/>
      <c r="G28" s="10"/>
      <c r="H28" s="10"/>
      <c r="I28" s="13">
        <f t="shared" si="66"/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3">
        <f t="shared" si="59"/>
        <v>0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3">
        <f t="shared" si="60"/>
        <v>1</v>
      </c>
      <c r="AQ28" s="10"/>
      <c r="AR28" s="10"/>
      <c r="AS28" s="10">
        <v>1</v>
      </c>
      <c r="AT28" s="10"/>
      <c r="AU28" s="13">
        <f t="shared" si="61"/>
        <v>0</v>
      </c>
      <c r="AV28" s="10"/>
      <c r="AW28" s="10"/>
      <c r="AX28" s="10"/>
      <c r="AY28" s="13">
        <f t="shared" si="62"/>
        <v>0</v>
      </c>
      <c r="AZ28" s="10"/>
      <c r="BA28" s="13">
        <f t="shared" si="67"/>
        <v>0</v>
      </c>
      <c r="BB28" s="10"/>
      <c r="BC28" s="10"/>
      <c r="BD28" s="10"/>
      <c r="BE28" s="10"/>
      <c r="BF28" s="10"/>
      <c r="BG28" s="13">
        <f t="shared" si="63"/>
        <v>1</v>
      </c>
      <c r="BH28" s="10"/>
      <c r="BI28" s="10">
        <v>1</v>
      </c>
      <c r="BJ28" s="10"/>
    </row>
    <row r="29" spans="1:63" s="11" customFormat="1" x14ac:dyDescent="0.3">
      <c r="A29" s="10">
        <f t="shared" si="68"/>
        <v>24</v>
      </c>
      <c r="B29" s="10" t="s">
        <v>67</v>
      </c>
      <c r="C29" s="13">
        <f t="shared" si="64"/>
        <v>1</v>
      </c>
      <c r="D29" s="13">
        <f t="shared" si="65"/>
        <v>0</v>
      </c>
      <c r="E29" s="10"/>
      <c r="F29" s="10"/>
      <c r="G29" s="10"/>
      <c r="H29" s="10"/>
      <c r="I29" s="13">
        <f t="shared" si="66"/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3">
        <f t="shared" si="59"/>
        <v>0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3">
        <f t="shared" si="60"/>
        <v>0</v>
      </c>
      <c r="AQ29" s="10"/>
      <c r="AR29" s="10"/>
      <c r="AS29" s="10"/>
      <c r="AT29" s="10"/>
      <c r="AU29" s="13">
        <f t="shared" si="61"/>
        <v>0</v>
      </c>
      <c r="AV29" s="10"/>
      <c r="AW29" s="10"/>
      <c r="AX29" s="10"/>
      <c r="AY29" s="13">
        <f t="shared" si="62"/>
        <v>0</v>
      </c>
      <c r="AZ29" s="10"/>
      <c r="BA29" s="13">
        <f t="shared" si="67"/>
        <v>1</v>
      </c>
      <c r="BB29" s="10"/>
      <c r="BC29" s="10"/>
      <c r="BD29" s="10">
        <v>1</v>
      </c>
      <c r="BE29" s="10"/>
      <c r="BF29" s="10"/>
      <c r="BG29" s="13">
        <f t="shared" si="63"/>
        <v>0</v>
      </c>
      <c r="BH29" s="10"/>
      <c r="BI29" s="10"/>
      <c r="BJ29" s="10"/>
    </row>
    <row r="30" spans="1:63" s="11" customFormat="1" x14ac:dyDescent="0.3">
      <c r="A30" s="10">
        <f t="shared" si="68"/>
        <v>25</v>
      </c>
      <c r="B30" s="10" t="s">
        <v>164</v>
      </c>
      <c r="C30" s="13">
        <f t="shared" si="64"/>
        <v>1</v>
      </c>
      <c r="D30" s="13">
        <f t="shared" si="65"/>
        <v>0</v>
      </c>
      <c r="E30" s="10"/>
      <c r="F30" s="10"/>
      <c r="G30" s="10"/>
      <c r="H30" s="10"/>
      <c r="I30" s="13">
        <f t="shared" si="66"/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3">
        <f t="shared" si="59"/>
        <v>0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3">
        <f t="shared" si="60"/>
        <v>0</v>
      </c>
      <c r="AQ30" s="10"/>
      <c r="AR30" s="10"/>
      <c r="AS30" s="10"/>
      <c r="AT30" s="10"/>
      <c r="AU30" s="13">
        <f t="shared" si="61"/>
        <v>0</v>
      </c>
      <c r="AV30" s="10"/>
      <c r="AW30" s="10"/>
      <c r="AX30" s="10"/>
      <c r="AY30" s="13">
        <f t="shared" si="62"/>
        <v>0</v>
      </c>
      <c r="AZ30" s="10"/>
      <c r="BA30" s="13">
        <f t="shared" si="67"/>
        <v>1</v>
      </c>
      <c r="BB30" s="10"/>
      <c r="BC30" s="10"/>
      <c r="BD30" s="10"/>
      <c r="BE30" s="10"/>
      <c r="BF30" s="10">
        <v>1</v>
      </c>
      <c r="BG30" s="13">
        <f t="shared" si="63"/>
        <v>0</v>
      </c>
      <c r="BH30" s="10"/>
      <c r="BI30" s="10"/>
      <c r="BJ30" s="10"/>
    </row>
    <row r="31" spans="1:63" s="11" customFormat="1" x14ac:dyDescent="0.3">
      <c r="A31" s="10">
        <f t="shared" si="68"/>
        <v>26</v>
      </c>
      <c r="B31" s="10" t="s">
        <v>191</v>
      </c>
      <c r="C31" s="13">
        <f t="shared" si="64"/>
        <v>1</v>
      </c>
      <c r="D31" s="13">
        <f t="shared" ref="D31" si="72">SUM(E31:H31)</f>
        <v>0</v>
      </c>
      <c r="E31" s="10"/>
      <c r="F31" s="10"/>
      <c r="G31" s="10"/>
      <c r="H31" s="10"/>
      <c r="I31" s="13">
        <f t="shared" ref="I31" si="73">SUM(J31:Y31)</f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3">
        <f t="shared" si="59"/>
        <v>0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3">
        <f t="shared" si="60"/>
        <v>0</v>
      </c>
      <c r="AQ31" s="10"/>
      <c r="AR31" s="10"/>
      <c r="AS31" s="10"/>
      <c r="AT31" s="10"/>
      <c r="AU31" s="13">
        <f t="shared" si="61"/>
        <v>0</v>
      </c>
      <c r="AV31" s="10"/>
      <c r="AW31" s="10"/>
      <c r="AX31" s="10"/>
      <c r="AY31" s="13">
        <f t="shared" si="62"/>
        <v>0</v>
      </c>
      <c r="AZ31" s="10"/>
      <c r="BA31" s="13">
        <f t="shared" ref="BA31" si="74">SUM(BB31:BF31)</f>
        <v>0</v>
      </c>
      <c r="BB31" s="10"/>
      <c r="BC31" s="10"/>
      <c r="BD31" s="10"/>
      <c r="BE31" s="10"/>
      <c r="BF31" s="10"/>
      <c r="BG31" s="13">
        <f t="shared" si="63"/>
        <v>1</v>
      </c>
      <c r="BH31" s="10">
        <v>1</v>
      </c>
      <c r="BI31" s="10"/>
      <c r="BJ31" s="10"/>
    </row>
    <row r="32" spans="1:63" s="9" customFormat="1" x14ac:dyDescent="0.3">
      <c r="A32" s="7"/>
      <c r="B32" s="12" t="s">
        <v>57</v>
      </c>
      <c r="C32" s="7">
        <f t="shared" ref="C32:D32" si="75">SUM(C6:C31)</f>
        <v>48</v>
      </c>
      <c r="D32" s="7">
        <f t="shared" si="75"/>
        <v>4</v>
      </c>
      <c r="E32" s="7">
        <f>SUM(E6:E31)</f>
        <v>1</v>
      </c>
      <c r="F32" s="7">
        <f t="shared" ref="F32:BJ32" si="76">SUM(F6:F31)</f>
        <v>1</v>
      </c>
      <c r="G32" s="7">
        <f t="shared" si="76"/>
        <v>1</v>
      </c>
      <c r="H32" s="7">
        <f t="shared" si="76"/>
        <v>1</v>
      </c>
      <c r="I32" s="7">
        <f t="shared" si="76"/>
        <v>16</v>
      </c>
      <c r="J32" s="7">
        <f t="shared" si="76"/>
        <v>1</v>
      </c>
      <c r="K32" s="7">
        <f t="shared" si="76"/>
        <v>1</v>
      </c>
      <c r="L32" s="7">
        <f t="shared" si="76"/>
        <v>1</v>
      </c>
      <c r="M32" s="7">
        <f t="shared" si="76"/>
        <v>1</v>
      </c>
      <c r="N32" s="7">
        <f t="shared" si="76"/>
        <v>1</v>
      </c>
      <c r="O32" s="7">
        <f t="shared" si="76"/>
        <v>1</v>
      </c>
      <c r="P32" s="7">
        <f t="shared" si="76"/>
        <v>1</v>
      </c>
      <c r="Q32" s="7">
        <f t="shared" si="76"/>
        <v>1</v>
      </c>
      <c r="R32" s="7">
        <f t="shared" si="76"/>
        <v>1</v>
      </c>
      <c r="S32" s="7">
        <f t="shared" si="76"/>
        <v>1</v>
      </c>
      <c r="T32" s="7">
        <f t="shared" si="76"/>
        <v>1</v>
      </c>
      <c r="U32" s="7">
        <f t="shared" si="76"/>
        <v>1</v>
      </c>
      <c r="V32" s="7">
        <f t="shared" si="76"/>
        <v>1</v>
      </c>
      <c r="W32" s="7">
        <f t="shared" si="76"/>
        <v>1</v>
      </c>
      <c r="X32" s="7">
        <f t="shared" si="76"/>
        <v>1</v>
      </c>
      <c r="Y32" s="7">
        <f t="shared" si="76"/>
        <v>1</v>
      </c>
      <c r="Z32" s="7">
        <f t="shared" si="76"/>
        <v>12</v>
      </c>
      <c r="AA32" s="7">
        <f t="shared" si="76"/>
        <v>0</v>
      </c>
      <c r="AB32" s="7">
        <f t="shared" si="76"/>
        <v>1</v>
      </c>
      <c r="AC32" s="7">
        <f t="shared" si="76"/>
        <v>0</v>
      </c>
      <c r="AD32" s="7">
        <f t="shared" si="76"/>
        <v>0</v>
      </c>
      <c r="AE32" s="7">
        <f t="shared" si="76"/>
        <v>0</v>
      </c>
      <c r="AF32" s="7">
        <f t="shared" si="76"/>
        <v>0</v>
      </c>
      <c r="AG32" s="7">
        <f t="shared" si="76"/>
        <v>1</v>
      </c>
      <c r="AH32" s="7">
        <f t="shared" si="76"/>
        <v>0</v>
      </c>
      <c r="AI32" s="7">
        <f t="shared" si="76"/>
        <v>1</v>
      </c>
      <c r="AJ32" s="7">
        <f t="shared" si="76"/>
        <v>1</v>
      </c>
      <c r="AK32" s="7">
        <f t="shared" si="76"/>
        <v>3</v>
      </c>
      <c r="AL32" s="7">
        <f t="shared" si="76"/>
        <v>2</v>
      </c>
      <c r="AM32" s="7">
        <f t="shared" si="76"/>
        <v>1</v>
      </c>
      <c r="AN32" s="7">
        <f t="shared" si="76"/>
        <v>1</v>
      </c>
      <c r="AO32" s="7">
        <f t="shared" si="76"/>
        <v>1</v>
      </c>
      <c r="AP32" s="7">
        <f t="shared" si="76"/>
        <v>5</v>
      </c>
      <c r="AQ32" s="7">
        <f t="shared" si="76"/>
        <v>2</v>
      </c>
      <c r="AR32" s="7">
        <f t="shared" si="76"/>
        <v>0</v>
      </c>
      <c r="AS32" s="7">
        <f t="shared" si="76"/>
        <v>2</v>
      </c>
      <c r="AT32" s="7">
        <f t="shared" si="76"/>
        <v>1</v>
      </c>
      <c r="AU32" s="7">
        <f t="shared" si="76"/>
        <v>1</v>
      </c>
      <c r="AV32" s="7">
        <f t="shared" si="76"/>
        <v>0</v>
      </c>
      <c r="AW32" s="7">
        <f t="shared" si="76"/>
        <v>0</v>
      </c>
      <c r="AX32" s="7">
        <f t="shared" si="76"/>
        <v>1</v>
      </c>
      <c r="AY32" s="7">
        <f t="shared" si="76"/>
        <v>3</v>
      </c>
      <c r="AZ32" s="7">
        <f t="shared" si="76"/>
        <v>3</v>
      </c>
      <c r="BA32" s="7">
        <f t="shared" si="76"/>
        <v>4</v>
      </c>
      <c r="BB32" s="7">
        <f t="shared" si="76"/>
        <v>1</v>
      </c>
      <c r="BC32" s="7">
        <f t="shared" si="76"/>
        <v>0</v>
      </c>
      <c r="BD32" s="7">
        <f t="shared" si="76"/>
        <v>1</v>
      </c>
      <c r="BE32" s="7">
        <f t="shared" si="76"/>
        <v>1</v>
      </c>
      <c r="BF32" s="7">
        <f t="shared" si="76"/>
        <v>1</v>
      </c>
      <c r="BG32" s="7">
        <f t="shared" si="76"/>
        <v>3</v>
      </c>
      <c r="BH32" s="7">
        <f t="shared" si="76"/>
        <v>1</v>
      </c>
      <c r="BI32" s="7">
        <f t="shared" si="76"/>
        <v>1</v>
      </c>
      <c r="BJ32" s="7">
        <f t="shared" si="76"/>
        <v>1</v>
      </c>
      <c r="BK32" s="11"/>
    </row>
  </sheetData>
  <mergeCells count="69">
    <mergeCell ref="BI2:BI4"/>
    <mergeCell ref="BB2:BB4"/>
    <mergeCell ref="BD2:BD4"/>
    <mergeCell ref="BF2:BF4"/>
    <mergeCell ref="BG1:BG4"/>
    <mergeCell ref="BH1:BJ1"/>
    <mergeCell ref="BH2:BH4"/>
    <mergeCell ref="BJ2:BJ4"/>
    <mergeCell ref="BE2:BE4"/>
    <mergeCell ref="BC2:BC4"/>
    <mergeCell ref="BB1:BF1"/>
    <mergeCell ref="Y2:Y4"/>
    <mergeCell ref="AN2:AN4"/>
    <mergeCell ref="AA2:AA4"/>
    <mergeCell ref="AB2:AB4"/>
    <mergeCell ref="AC2:AC4"/>
    <mergeCell ref="AD2:AD4"/>
    <mergeCell ref="AF2:AF4"/>
    <mergeCell ref="AG2:AG4"/>
    <mergeCell ref="AH2:AH4"/>
    <mergeCell ref="AJ2:AJ4"/>
    <mergeCell ref="AK2:AK4"/>
    <mergeCell ref="AL2:AL4"/>
    <mergeCell ref="AE2:AE4"/>
    <mergeCell ref="AI2:AI4"/>
    <mergeCell ref="AM2:AM4"/>
    <mergeCell ref="Z1:Z4"/>
    <mergeCell ref="T2:T4"/>
    <mergeCell ref="U2:U4"/>
    <mergeCell ref="V2:V4"/>
    <mergeCell ref="W2:W4"/>
    <mergeCell ref="X2:X4"/>
    <mergeCell ref="O2:O4"/>
    <mergeCell ref="P2:P4"/>
    <mergeCell ref="Q2:Q4"/>
    <mergeCell ref="R2:R4"/>
    <mergeCell ref="S2:S4"/>
    <mergeCell ref="AA1:AO1"/>
    <mergeCell ref="AP1:AP4"/>
    <mergeCell ref="AQ1:AT1"/>
    <mergeCell ref="BA1:BA4"/>
    <mergeCell ref="AO2:AO4"/>
    <mergeCell ref="AQ2:AQ4"/>
    <mergeCell ref="AR2:AR4"/>
    <mergeCell ref="AS2:AS4"/>
    <mergeCell ref="AT2:AT4"/>
    <mergeCell ref="AV2:AV4"/>
    <mergeCell ref="AW2:AW4"/>
    <mergeCell ref="AX2:AX4"/>
    <mergeCell ref="AU1:AU4"/>
    <mergeCell ref="AV1:AX1"/>
    <mergeCell ref="AY1:AY4"/>
    <mergeCell ref="AZ2:AZ4"/>
    <mergeCell ref="N2:N4"/>
    <mergeCell ref="A1:A4"/>
    <mergeCell ref="B1:B4"/>
    <mergeCell ref="C1:C4"/>
    <mergeCell ref="D1:D4"/>
    <mergeCell ref="E1:H1"/>
    <mergeCell ref="I1:I4"/>
    <mergeCell ref="E2:E4"/>
    <mergeCell ref="F2:F4"/>
    <mergeCell ref="G2:G4"/>
    <mergeCell ref="H2:H4"/>
    <mergeCell ref="J2:J4"/>
    <mergeCell ref="J1:Y1"/>
    <mergeCell ref="K2:K4"/>
    <mergeCell ref="L2:L4"/>
    <mergeCell ref="M2:M4"/>
  </mergeCells>
  <pageMargins left="0.70866141732283472" right="0.51181102362204722" top="0.94488188976377963" bottom="0.9448818897637796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FBA3-F3C7-40B9-A3C5-36343CAF47B9}">
  <dimension ref="A1:BL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3" sqref="B23"/>
    </sheetView>
  </sheetViews>
  <sheetFormatPr defaultColWidth="8.88671875" defaultRowHeight="14.4" x14ac:dyDescent="0.3"/>
  <cols>
    <col min="1" max="1" width="4.6640625" customWidth="1"/>
    <col min="2" max="2" width="20" customWidth="1"/>
    <col min="3" max="3" width="5" customWidth="1"/>
    <col min="4" max="4" width="4.6640625" customWidth="1"/>
    <col min="5" max="8" width="4.6640625" hidden="1" customWidth="1"/>
    <col min="9" max="9" width="4.6640625" customWidth="1"/>
    <col min="10" max="25" width="4.6640625" hidden="1" customWidth="1"/>
    <col min="26" max="26" width="4.6640625" customWidth="1"/>
    <col min="27" max="41" width="4.6640625" hidden="1" customWidth="1"/>
    <col min="42" max="42" width="4.6640625" customWidth="1"/>
    <col min="43" max="46" width="4.6640625" hidden="1" customWidth="1"/>
    <col min="47" max="47" width="4.6640625" customWidth="1"/>
    <col min="48" max="50" width="4.6640625" hidden="1" customWidth="1"/>
    <col min="51" max="51" width="4.6640625" customWidth="1"/>
    <col min="52" max="52" width="4.6640625" hidden="1" customWidth="1"/>
    <col min="53" max="53" width="4.6640625" customWidth="1"/>
    <col min="54" max="58" width="4.6640625" hidden="1" customWidth="1"/>
    <col min="59" max="59" width="4.6640625" customWidth="1"/>
    <col min="60" max="62" width="4.6640625" hidden="1" customWidth="1"/>
  </cols>
  <sheetData>
    <row r="1" spans="1:62" ht="14.4" customHeight="1" x14ac:dyDescent="0.3">
      <c r="A1" s="52" t="s">
        <v>0</v>
      </c>
      <c r="B1" s="52" t="s">
        <v>1</v>
      </c>
      <c r="C1" s="43" t="s">
        <v>85</v>
      </c>
      <c r="D1" s="43" t="s">
        <v>18</v>
      </c>
      <c r="E1" s="51" t="s">
        <v>43</v>
      </c>
      <c r="F1" s="51"/>
      <c r="G1" s="51"/>
      <c r="H1" s="51"/>
      <c r="I1" s="43" t="s">
        <v>18</v>
      </c>
      <c r="J1" s="53" t="s">
        <v>58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4"/>
      <c r="Z1" s="43" t="s">
        <v>18</v>
      </c>
      <c r="AA1" s="53" t="s">
        <v>59</v>
      </c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4"/>
      <c r="AP1" s="43" t="s">
        <v>18</v>
      </c>
      <c r="AQ1" s="62" t="s">
        <v>196</v>
      </c>
      <c r="AR1" s="63"/>
      <c r="AS1" s="63"/>
      <c r="AT1" s="64"/>
      <c r="AU1" s="43" t="s">
        <v>18</v>
      </c>
      <c r="AV1" s="62" t="s">
        <v>173</v>
      </c>
      <c r="AW1" s="63"/>
      <c r="AX1" s="64"/>
      <c r="AY1" s="43" t="s">
        <v>18</v>
      </c>
      <c r="AZ1" s="10" t="s">
        <v>221</v>
      </c>
      <c r="BA1" s="65" t="s">
        <v>18</v>
      </c>
      <c r="BB1" s="62" t="s">
        <v>222</v>
      </c>
      <c r="BC1" s="63"/>
      <c r="BD1" s="63"/>
      <c r="BE1" s="63"/>
      <c r="BF1" s="64"/>
      <c r="BG1" s="43" t="s">
        <v>18</v>
      </c>
      <c r="BH1" s="51" t="s">
        <v>179</v>
      </c>
      <c r="BI1" s="51"/>
      <c r="BJ1" s="51"/>
    </row>
    <row r="2" spans="1:62" ht="14.4" customHeight="1" x14ac:dyDescent="0.3">
      <c r="A2" s="52"/>
      <c r="B2" s="52"/>
      <c r="C2" s="43"/>
      <c r="D2" s="43"/>
      <c r="E2" s="59" t="s">
        <v>16</v>
      </c>
      <c r="F2" s="59" t="s">
        <v>17</v>
      </c>
      <c r="G2" s="59" t="s">
        <v>19</v>
      </c>
      <c r="H2" s="59" t="s">
        <v>110</v>
      </c>
      <c r="I2" s="43"/>
      <c r="J2" s="59" t="s">
        <v>201</v>
      </c>
      <c r="K2" s="59" t="s">
        <v>202</v>
      </c>
      <c r="L2" s="59" t="s">
        <v>204</v>
      </c>
      <c r="M2" s="59" t="s">
        <v>205</v>
      </c>
      <c r="N2" s="59" t="s">
        <v>206</v>
      </c>
      <c r="O2" s="59" t="s">
        <v>208</v>
      </c>
      <c r="P2" s="59" t="s">
        <v>106</v>
      </c>
      <c r="Q2" s="59" t="s">
        <v>203</v>
      </c>
      <c r="R2" s="59" t="s">
        <v>108</v>
      </c>
      <c r="S2" s="59" t="s">
        <v>109</v>
      </c>
      <c r="T2" s="59" t="s">
        <v>207</v>
      </c>
      <c r="U2" s="59" t="s">
        <v>209</v>
      </c>
      <c r="V2" s="59" t="s">
        <v>210</v>
      </c>
      <c r="W2" s="59" t="s">
        <v>114</v>
      </c>
      <c r="X2" s="59" t="s">
        <v>115</v>
      </c>
      <c r="Y2" s="59" t="s">
        <v>211</v>
      </c>
      <c r="Z2" s="43"/>
      <c r="AA2" s="59" t="s">
        <v>95</v>
      </c>
      <c r="AB2" s="59" t="s">
        <v>212</v>
      </c>
      <c r="AC2" s="59" t="s">
        <v>214</v>
      </c>
      <c r="AD2" s="59" t="s">
        <v>216</v>
      </c>
      <c r="AE2" s="59" t="s">
        <v>215</v>
      </c>
      <c r="AF2" s="59" t="s">
        <v>217</v>
      </c>
      <c r="AG2" s="59" t="s">
        <v>120</v>
      </c>
      <c r="AH2" s="59" t="s">
        <v>213</v>
      </c>
      <c r="AI2" s="59" t="s">
        <v>218</v>
      </c>
      <c r="AJ2" s="59" t="s">
        <v>122</v>
      </c>
      <c r="AK2" s="59" t="s">
        <v>219</v>
      </c>
      <c r="AL2" s="59" t="s">
        <v>125</v>
      </c>
      <c r="AM2" s="59" t="s">
        <v>137</v>
      </c>
      <c r="AN2" s="59" t="s">
        <v>135</v>
      </c>
      <c r="AO2" s="59" t="s">
        <v>136</v>
      </c>
      <c r="AP2" s="43"/>
      <c r="AQ2" s="59" t="s">
        <v>129</v>
      </c>
      <c r="AR2" s="59" t="s">
        <v>130</v>
      </c>
      <c r="AS2" s="59" t="s">
        <v>172</v>
      </c>
      <c r="AT2" s="59" t="s">
        <v>220</v>
      </c>
      <c r="AU2" s="43"/>
      <c r="AV2" s="59" t="s">
        <v>127</v>
      </c>
      <c r="AW2" s="59" t="s">
        <v>128</v>
      </c>
      <c r="AX2" s="59" t="s">
        <v>134</v>
      </c>
      <c r="AY2" s="43"/>
      <c r="AZ2" s="59" t="s">
        <v>124</v>
      </c>
      <c r="BA2" s="66"/>
      <c r="BB2" s="59" t="s">
        <v>140</v>
      </c>
      <c r="BC2" s="59" t="s">
        <v>141</v>
      </c>
      <c r="BD2" s="59" t="s">
        <v>144</v>
      </c>
      <c r="BE2" s="59" t="s">
        <v>145</v>
      </c>
      <c r="BF2" s="50" t="s">
        <v>176</v>
      </c>
      <c r="BG2" s="43"/>
      <c r="BH2" s="56" t="s">
        <v>180</v>
      </c>
      <c r="BI2" s="56" t="s">
        <v>181</v>
      </c>
      <c r="BJ2" s="50" t="s">
        <v>182</v>
      </c>
    </row>
    <row r="3" spans="1:62" ht="14.4" customHeight="1" x14ac:dyDescent="0.3">
      <c r="A3" s="52"/>
      <c r="B3" s="52"/>
      <c r="C3" s="43"/>
      <c r="D3" s="43"/>
      <c r="E3" s="60"/>
      <c r="F3" s="60"/>
      <c r="G3" s="60"/>
      <c r="H3" s="60"/>
      <c r="I3" s="4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3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3"/>
      <c r="AQ3" s="60"/>
      <c r="AR3" s="60"/>
      <c r="AS3" s="60"/>
      <c r="AT3" s="60"/>
      <c r="AU3" s="43"/>
      <c r="AV3" s="60"/>
      <c r="AW3" s="60"/>
      <c r="AX3" s="60"/>
      <c r="AY3" s="43"/>
      <c r="AZ3" s="60"/>
      <c r="BA3" s="66"/>
      <c r="BB3" s="60"/>
      <c r="BC3" s="60"/>
      <c r="BD3" s="60"/>
      <c r="BE3" s="60"/>
      <c r="BF3" s="50"/>
      <c r="BG3" s="43"/>
      <c r="BH3" s="57"/>
      <c r="BI3" s="57"/>
      <c r="BJ3" s="50"/>
    </row>
    <row r="4" spans="1:62" ht="42.45" customHeight="1" x14ac:dyDescent="0.3">
      <c r="A4" s="52"/>
      <c r="B4" s="52"/>
      <c r="C4" s="43"/>
      <c r="D4" s="43"/>
      <c r="E4" s="61"/>
      <c r="F4" s="61"/>
      <c r="G4" s="61"/>
      <c r="H4" s="61"/>
      <c r="I4" s="43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43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43"/>
      <c r="AQ4" s="61"/>
      <c r="AR4" s="61"/>
      <c r="AS4" s="61"/>
      <c r="AT4" s="61"/>
      <c r="AU4" s="43"/>
      <c r="AV4" s="61"/>
      <c r="AW4" s="61"/>
      <c r="AX4" s="61"/>
      <c r="AY4" s="43"/>
      <c r="AZ4" s="61"/>
      <c r="BA4" s="67"/>
      <c r="BB4" s="61"/>
      <c r="BC4" s="61"/>
      <c r="BD4" s="61"/>
      <c r="BE4" s="61"/>
      <c r="BF4" s="50"/>
      <c r="BG4" s="43"/>
      <c r="BH4" s="58"/>
      <c r="BI4" s="58"/>
      <c r="BJ4" s="50"/>
    </row>
    <row r="5" spans="1:62" x14ac:dyDescent="0.3">
      <c r="A5" s="34">
        <v>1</v>
      </c>
      <c r="B5" s="34">
        <f>A5+1</f>
        <v>2</v>
      </c>
      <c r="C5" s="34">
        <f t="shared" ref="C5:BJ5" si="0">B5+1</f>
        <v>3</v>
      </c>
      <c r="D5" s="34">
        <f t="shared" si="0"/>
        <v>4</v>
      </c>
      <c r="E5" s="34">
        <f>D5+1</f>
        <v>5</v>
      </c>
      <c r="F5" s="34">
        <f t="shared" si="0"/>
        <v>6</v>
      </c>
      <c r="G5" s="34">
        <f t="shared" si="0"/>
        <v>7</v>
      </c>
      <c r="H5" s="34">
        <f t="shared" si="0"/>
        <v>8</v>
      </c>
      <c r="I5" s="34">
        <f t="shared" si="0"/>
        <v>9</v>
      </c>
      <c r="J5" s="34">
        <f t="shared" si="0"/>
        <v>10</v>
      </c>
      <c r="K5" s="34">
        <f t="shared" si="0"/>
        <v>11</v>
      </c>
      <c r="L5" s="34">
        <f t="shared" si="0"/>
        <v>12</v>
      </c>
      <c r="M5" s="34">
        <f t="shared" si="0"/>
        <v>13</v>
      </c>
      <c r="N5" s="34">
        <f t="shared" si="0"/>
        <v>14</v>
      </c>
      <c r="O5" s="34">
        <f t="shared" si="0"/>
        <v>15</v>
      </c>
      <c r="P5" s="34">
        <f t="shared" si="0"/>
        <v>16</v>
      </c>
      <c r="Q5" s="34">
        <f t="shared" si="0"/>
        <v>17</v>
      </c>
      <c r="R5" s="34">
        <f t="shared" si="0"/>
        <v>18</v>
      </c>
      <c r="S5" s="34">
        <f t="shared" si="0"/>
        <v>19</v>
      </c>
      <c r="T5" s="34">
        <f t="shared" si="0"/>
        <v>20</v>
      </c>
      <c r="U5" s="34">
        <f t="shared" si="0"/>
        <v>21</v>
      </c>
      <c r="V5" s="34">
        <f t="shared" si="0"/>
        <v>22</v>
      </c>
      <c r="W5" s="34">
        <f t="shared" si="0"/>
        <v>23</v>
      </c>
      <c r="X5" s="34">
        <f t="shared" si="0"/>
        <v>24</v>
      </c>
      <c r="Y5" s="34">
        <f t="shared" si="0"/>
        <v>25</v>
      </c>
      <c r="Z5" s="34">
        <f t="shared" si="0"/>
        <v>26</v>
      </c>
      <c r="AA5" s="34">
        <f t="shared" si="0"/>
        <v>27</v>
      </c>
      <c r="AB5" s="34">
        <f t="shared" si="0"/>
        <v>28</v>
      </c>
      <c r="AC5" s="34">
        <f t="shared" si="0"/>
        <v>29</v>
      </c>
      <c r="AD5" s="34">
        <f t="shared" si="0"/>
        <v>30</v>
      </c>
      <c r="AE5" s="34">
        <f t="shared" si="0"/>
        <v>31</v>
      </c>
      <c r="AF5" s="34">
        <f t="shared" si="0"/>
        <v>32</v>
      </c>
      <c r="AG5" s="34">
        <f t="shared" si="0"/>
        <v>33</v>
      </c>
      <c r="AH5" s="34">
        <f t="shared" si="0"/>
        <v>34</v>
      </c>
      <c r="AI5" s="34">
        <f t="shared" si="0"/>
        <v>35</v>
      </c>
      <c r="AJ5" s="34">
        <f t="shared" si="0"/>
        <v>36</v>
      </c>
      <c r="AK5" s="34">
        <f t="shared" si="0"/>
        <v>37</v>
      </c>
      <c r="AL5" s="34">
        <f t="shared" si="0"/>
        <v>38</v>
      </c>
      <c r="AM5" s="34">
        <f t="shared" si="0"/>
        <v>39</v>
      </c>
      <c r="AN5" s="34">
        <f t="shared" si="0"/>
        <v>40</v>
      </c>
      <c r="AO5" s="34">
        <f t="shared" si="0"/>
        <v>41</v>
      </c>
      <c r="AP5" s="34">
        <f t="shared" si="0"/>
        <v>42</v>
      </c>
      <c r="AQ5" s="34">
        <f t="shared" si="0"/>
        <v>43</v>
      </c>
      <c r="AR5" s="34">
        <f t="shared" si="0"/>
        <v>44</v>
      </c>
      <c r="AS5" s="34">
        <f t="shared" si="0"/>
        <v>45</v>
      </c>
      <c r="AT5" s="34">
        <f t="shared" si="0"/>
        <v>46</v>
      </c>
      <c r="AU5" s="34">
        <f t="shared" si="0"/>
        <v>47</v>
      </c>
      <c r="AV5" s="34">
        <f t="shared" si="0"/>
        <v>48</v>
      </c>
      <c r="AW5" s="34">
        <f t="shared" si="0"/>
        <v>49</v>
      </c>
      <c r="AX5" s="34">
        <f t="shared" si="0"/>
        <v>50</v>
      </c>
      <c r="AY5" s="34">
        <f t="shared" si="0"/>
        <v>51</v>
      </c>
      <c r="AZ5" s="34">
        <f t="shared" si="0"/>
        <v>52</v>
      </c>
      <c r="BA5" s="34">
        <f t="shared" si="0"/>
        <v>53</v>
      </c>
      <c r="BB5" s="34">
        <f t="shared" si="0"/>
        <v>54</v>
      </c>
      <c r="BC5" s="34">
        <f t="shared" si="0"/>
        <v>55</v>
      </c>
      <c r="BD5" s="34">
        <f t="shared" si="0"/>
        <v>56</v>
      </c>
      <c r="BE5" s="34">
        <f t="shared" si="0"/>
        <v>57</v>
      </c>
      <c r="BF5" s="34">
        <f t="shared" si="0"/>
        <v>58</v>
      </c>
      <c r="BG5" s="34">
        <f t="shared" si="0"/>
        <v>59</v>
      </c>
      <c r="BH5" s="34">
        <f t="shared" si="0"/>
        <v>60</v>
      </c>
      <c r="BI5" s="34">
        <f t="shared" si="0"/>
        <v>61</v>
      </c>
      <c r="BJ5" s="34">
        <f t="shared" si="0"/>
        <v>62</v>
      </c>
    </row>
    <row r="6" spans="1:62" s="11" customFormat="1" x14ac:dyDescent="0.3">
      <c r="A6" s="10">
        <v>1</v>
      </c>
      <c r="B6" s="10" t="s">
        <v>24</v>
      </c>
      <c r="C6" s="13">
        <f t="shared" ref="C6:C69" si="1">SUM(D6,I6,Z6,AP6,AU6,AY6,BA6,BG6)</f>
        <v>16</v>
      </c>
      <c r="D6" s="13">
        <f>SUM(E6:H6)</f>
        <v>3</v>
      </c>
      <c r="E6" s="10">
        <v>1</v>
      </c>
      <c r="F6" s="10">
        <v>1</v>
      </c>
      <c r="G6" s="10"/>
      <c r="H6" s="10">
        <v>1</v>
      </c>
      <c r="I6" s="13">
        <f>SUM(J6:Y6)</f>
        <v>13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/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/>
      <c r="W6" s="10"/>
      <c r="X6" s="10">
        <v>1</v>
      </c>
      <c r="Y6" s="10">
        <v>1</v>
      </c>
      <c r="Z6" s="13">
        <f t="shared" ref="Z6:Z69" si="2">SUM(AA6:AO6)</f>
        <v>0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3">
        <f t="shared" ref="AP6:AP69" si="3">SUM(AQ6:AT6)</f>
        <v>0</v>
      </c>
      <c r="AQ6" s="10"/>
      <c r="AR6" s="10"/>
      <c r="AS6" s="10"/>
      <c r="AT6" s="10"/>
      <c r="AU6" s="7">
        <f>SUM(AV6:AX6)</f>
        <v>0</v>
      </c>
      <c r="AV6" s="10"/>
      <c r="AW6" s="10"/>
      <c r="AX6" s="10"/>
      <c r="AY6" s="7">
        <f t="shared" ref="AY6:AY69" si="4">SUM(AZ6:AZ6)</f>
        <v>0</v>
      </c>
      <c r="AZ6" s="10"/>
      <c r="BA6" s="13">
        <f>SUM(BB6:BF6)</f>
        <v>0</v>
      </c>
      <c r="BB6" s="10"/>
      <c r="BC6" s="10"/>
      <c r="BD6" s="10"/>
      <c r="BE6" s="10"/>
      <c r="BF6" s="10"/>
      <c r="BG6" s="13">
        <f t="shared" ref="BG6:BG69" si="5">SUM(BH6:BJ6)</f>
        <v>0</v>
      </c>
      <c r="BH6" s="10"/>
      <c r="BI6" s="10"/>
      <c r="BJ6" s="10"/>
    </row>
    <row r="7" spans="1:62" s="11" customFormat="1" x14ac:dyDescent="0.3">
      <c r="A7" s="10">
        <f>A6+1</f>
        <v>2</v>
      </c>
      <c r="B7" s="10" t="s">
        <v>5</v>
      </c>
      <c r="C7" s="13">
        <f t="shared" si="1"/>
        <v>42</v>
      </c>
      <c r="D7" s="13">
        <f t="shared" ref="D7:D70" si="6">SUM(E7:H7)</f>
        <v>3</v>
      </c>
      <c r="E7" s="10">
        <v>1</v>
      </c>
      <c r="F7" s="10">
        <v>1</v>
      </c>
      <c r="G7" s="10">
        <v>1</v>
      </c>
      <c r="H7" s="10"/>
      <c r="I7" s="13">
        <f t="shared" ref="I7:I70" si="7">SUM(J7:Y7)</f>
        <v>3</v>
      </c>
      <c r="J7" s="10">
        <v>1</v>
      </c>
      <c r="K7" s="10">
        <v>1</v>
      </c>
      <c r="L7" s="10"/>
      <c r="M7" s="10"/>
      <c r="N7" s="10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3">
        <f t="shared" si="2"/>
        <v>19</v>
      </c>
      <c r="AA7" s="10"/>
      <c r="AB7" s="10">
        <v>3</v>
      </c>
      <c r="AC7" s="10">
        <v>2</v>
      </c>
      <c r="AD7" s="10">
        <v>2</v>
      </c>
      <c r="AE7" s="10">
        <v>2</v>
      </c>
      <c r="AF7" s="10">
        <v>3</v>
      </c>
      <c r="AG7" s="10"/>
      <c r="AH7" s="10">
        <v>2</v>
      </c>
      <c r="AI7" s="10">
        <v>2</v>
      </c>
      <c r="AJ7" s="10"/>
      <c r="AK7" s="10">
        <v>1</v>
      </c>
      <c r="AL7" s="10"/>
      <c r="AM7" s="10">
        <v>2</v>
      </c>
      <c r="AN7" s="10"/>
      <c r="AO7" s="10"/>
      <c r="AP7" s="13">
        <f t="shared" si="3"/>
        <v>9</v>
      </c>
      <c r="AQ7" s="10">
        <v>3</v>
      </c>
      <c r="AR7" s="10">
        <v>3</v>
      </c>
      <c r="AS7" s="10">
        <v>3</v>
      </c>
      <c r="AT7" s="10"/>
      <c r="AU7" s="7">
        <f t="shared" ref="AU7:AU70" si="8">SUM(AV7:AX7)</f>
        <v>2</v>
      </c>
      <c r="AV7" s="10"/>
      <c r="AW7" s="10"/>
      <c r="AX7" s="10">
        <v>2</v>
      </c>
      <c r="AY7" s="7">
        <f t="shared" si="4"/>
        <v>3</v>
      </c>
      <c r="AZ7" s="10">
        <v>3</v>
      </c>
      <c r="BA7" s="13">
        <f t="shared" ref="BA7:BA70" si="9">SUM(BB7:BF7)</f>
        <v>3</v>
      </c>
      <c r="BB7" s="10">
        <v>3</v>
      </c>
      <c r="BC7" s="10"/>
      <c r="BD7" s="10"/>
      <c r="BE7" s="10"/>
      <c r="BF7" s="10"/>
      <c r="BG7" s="13">
        <f t="shared" si="5"/>
        <v>0</v>
      </c>
      <c r="BH7" s="10"/>
      <c r="BI7" s="10"/>
      <c r="BJ7" s="10"/>
    </row>
    <row r="8" spans="1:62" s="11" customFormat="1" x14ac:dyDescent="0.3">
      <c r="A8" s="10">
        <f t="shared" ref="A8:A71" si="10">A7+1</f>
        <v>3</v>
      </c>
      <c r="B8" s="10" t="s">
        <v>61</v>
      </c>
      <c r="C8" s="13">
        <f t="shared" si="1"/>
        <v>19</v>
      </c>
      <c r="D8" s="13">
        <f t="shared" si="6"/>
        <v>2</v>
      </c>
      <c r="E8" s="10">
        <v>1</v>
      </c>
      <c r="F8" s="10">
        <v>1</v>
      </c>
      <c r="G8" s="10"/>
      <c r="H8" s="10"/>
      <c r="I8" s="13">
        <f t="shared" si="7"/>
        <v>4</v>
      </c>
      <c r="J8" s="10">
        <v>1</v>
      </c>
      <c r="K8" s="10">
        <v>1</v>
      </c>
      <c r="L8" s="10">
        <v>1</v>
      </c>
      <c r="M8" s="10"/>
      <c r="N8" s="10"/>
      <c r="O8" s="10">
        <v>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3">
        <f t="shared" si="2"/>
        <v>7</v>
      </c>
      <c r="AA8" s="10"/>
      <c r="AB8" s="10"/>
      <c r="AC8" s="10">
        <v>1</v>
      </c>
      <c r="AD8" s="10">
        <v>2</v>
      </c>
      <c r="AE8" s="10"/>
      <c r="AF8" s="10">
        <v>3</v>
      </c>
      <c r="AG8" s="10">
        <v>1</v>
      </c>
      <c r="AH8" s="10"/>
      <c r="AI8" s="10"/>
      <c r="AJ8" s="10"/>
      <c r="AK8" s="10"/>
      <c r="AL8" s="10"/>
      <c r="AM8" s="10"/>
      <c r="AN8" s="10"/>
      <c r="AO8" s="10"/>
      <c r="AP8" s="13">
        <f t="shared" si="3"/>
        <v>3</v>
      </c>
      <c r="AQ8" s="10"/>
      <c r="AR8" s="10">
        <v>3</v>
      </c>
      <c r="AS8" s="10"/>
      <c r="AT8" s="10"/>
      <c r="AU8" s="7">
        <f t="shared" si="8"/>
        <v>0</v>
      </c>
      <c r="AV8" s="10"/>
      <c r="AW8" s="10"/>
      <c r="AX8" s="10"/>
      <c r="AY8" s="7">
        <f t="shared" si="4"/>
        <v>0</v>
      </c>
      <c r="AZ8" s="10"/>
      <c r="BA8" s="13">
        <f t="shared" si="9"/>
        <v>3</v>
      </c>
      <c r="BB8" s="10"/>
      <c r="BC8" s="10">
        <v>3</v>
      </c>
      <c r="BD8" s="10"/>
      <c r="BE8" s="10"/>
      <c r="BF8" s="10"/>
      <c r="BG8" s="13">
        <f t="shared" si="5"/>
        <v>0</v>
      </c>
      <c r="BH8" s="10"/>
      <c r="BI8" s="10"/>
      <c r="BJ8" s="10"/>
    </row>
    <row r="9" spans="1:62" s="11" customFormat="1" x14ac:dyDescent="0.3">
      <c r="A9" s="10">
        <f t="shared" si="10"/>
        <v>4</v>
      </c>
      <c r="B9" s="10" t="s">
        <v>6</v>
      </c>
      <c r="C9" s="13">
        <f t="shared" si="1"/>
        <v>50</v>
      </c>
      <c r="D9" s="13">
        <f t="shared" si="6"/>
        <v>4</v>
      </c>
      <c r="E9" s="10">
        <v>1</v>
      </c>
      <c r="F9" s="10">
        <v>1</v>
      </c>
      <c r="G9" s="10">
        <v>1</v>
      </c>
      <c r="H9" s="10">
        <v>1</v>
      </c>
      <c r="I9" s="13">
        <f t="shared" si="7"/>
        <v>15</v>
      </c>
      <c r="J9" s="10">
        <v>1</v>
      </c>
      <c r="K9" s="10"/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3">
        <f t="shared" si="2"/>
        <v>12</v>
      </c>
      <c r="AA9" s="10">
        <v>1</v>
      </c>
      <c r="AB9" s="10">
        <v>2</v>
      </c>
      <c r="AC9" s="10"/>
      <c r="AD9" s="10"/>
      <c r="AE9" s="10"/>
      <c r="AF9" s="10">
        <v>2</v>
      </c>
      <c r="AG9" s="10">
        <v>1</v>
      </c>
      <c r="AH9" s="10"/>
      <c r="AI9" s="10"/>
      <c r="AJ9" s="10"/>
      <c r="AK9" s="10">
        <v>1</v>
      </c>
      <c r="AL9" s="10"/>
      <c r="AM9" s="10">
        <v>2</v>
      </c>
      <c r="AN9" s="10">
        <v>2</v>
      </c>
      <c r="AO9" s="10">
        <v>1</v>
      </c>
      <c r="AP9" s="13">
        <f t="shared" si="3"/>
        <v>10</v>
      </c>
      <c r="AQ9" s="10">
        <v>4</v>
      </c>
      <c r="AR9" s="10">
        <v>3</v>
      </c>
      <c r="AS9" s="10"/>
      <c r="AT9" s="10">
        <v>3</v>
      </c>
      <c r="AU9" s="7">
        <f t="shared" si="8"/>
        <v>6</v>
      </c>
      <c r="AV9" s="10">
        <v>1</v>
      </c>
      <c r="AW9" s="10">
        <v>3</v>
      </c>
      <c r="AX9" s="10">
        <v>2</v>
      </c>
      <c r="AY9" s="7">
        <f t="shared" si="4"/>
        <v>3</v>
      </c>
      <c r="AZ9" s="10">
        <v>3</v>
      </c>
      <c r="BA9" s="13">
        <f t="shared" si="9"/>
        <v>0</v>
      </c>
      <c r="BB9" s="10"/>
      <c r="BC9" s="10"/>
      <c r="BD9" s="10"/>
      <c r="BE9" s="10"/>
      <c r="BF9" s="10"/>
      <c r="BG9" s="13">
        <f t="shared" si="5"/>
        <v>0</v>
      </c>
      <c r="BH9" s="10"/>
      <c r="BI9" s="10"/>
      <c r="BJ9" s="10"/>
    </row>
    <row r="10" spans="1:62" s="11" customFormat="1" x14ac:dyDescent="0.3">
      <c r="A10" s="10">
        <f t="shared" si="10"/>
        <v>5</v>
      </c>
      <c r="B10" s="10" t="s">
        <v>75</v>
      </c>
      <c r="C10" s="13">
        <f t="shared" si="1"/>
        <v>29</v>
      </c>
      <c r="D10" s="13">
        <f t="shared" si="6"/>
        <v>2</v>
      </c>
      <c r="E10" s="10">
        <v>1</v>
      </c>
      <c r="F10" s="10"/>
      <c r="G10" s="10"/>
      <c r="H10" s="10">
        <v>1</v>
      </c>
      <c r="I10" s="13">
        <f t="shared" si="7"/>
        <v>5</v>
      </c>
      <c r="J10" s="10"/>
      <c r="K10" s="10"/>
      <c r="L10" s="10"/>
      <c r="M10" s="10"/>
      <c r="N10" s="10"/>
      <c r="O10" s="10">
        <v>1</v>
      </c>
      <c r="P10" s="10"/>
      <c r="Q10" s="10">
        <v>1</v>
      </c>
      <c r="R10" s="10">
        <v>1</v>
      </c>
      <c r="S10" s="10"/>
      <c r="T10" s="10">
        <v>1</v>
      </c>
      <c r="U10" s="10"/>
      <c r="V10" s="10">
        <v>1</v>
      </c>
      <c r="W10" s="10"/>
      <c r="X10" s="10"/>
      <c r="Y10" s="10"/>
      <c r="Z10" s="13">
        <f t="shared" si="2"/>
        <v>8</v>
      </c>
      <c r="AA10" s="10"/>
      <c r="AB10" s="10">
        <v>1</v>
      </c>
      <c r="AC10" s="10"/>
      <c r="AD10" s="10">
        <v>1</v>
      </c>
      <c r="AE10" s="10"/>
      <c r="AF10" s="10"/>
      <c r="AG10" s="10">
        <v>1</v>
      </c>
      <c r="AH10" s="10">
        <v>2</v>
      </c>
      <c r="AI10" s="10"/>
      <c r="AJ10" s="10">
        <v>1</v>
      </c>
      <c r="AK10" s="10">
        <v>2</v>
      </c>
      <c r="AL10" s="10"/>
      <c r="AM10" s="10"/>
      <c r="AN10" s="10"/>
      <c r="AO10" s="10"/>
      <c r="AP10" s="13">
        <f t="shared" si="3"/>
        <v>1</v>
      </c>
      <c r="AQ10" s="10"/>
      <c r="AR10" s="10"/>
      <c r="AS10" s="10"/>
      <c r="AT10" s="10">
        <v>1</v>
      </c>
      <c r="AU10" s="7">
        <f t="shared" si="8"/>
        <v>0</v>
      </c>
      <c r="AV10" s="10"/>
      <c r="AW10" s="10"/>
      <c r="AX10" s="10"/>
      <c r="AY10" s="7">
        <f t="shared" si="4"/>
        <v>0</v>
      </c>
      <c r="AZ10" s="10"/>
      <c r="BA10" s="13">
        <f t="shared" si="9"/>
        <v>3</v>
      </c>
      <c r="BB10" s="10"/>
      <c r="BC10" s="10"/>
      <c r="BD10" s="10">
        <v>3</v>
      </c>
      <c r="BE10" s="10"/>
      <c r="BF10" s="10"/>
      <c r="BG10" s="13">
        <f t="shared" si="5"/>
        <v>10</v>
      </c>
      <c r="BH10" s="10">
        <v>5</v>
      </c>
      <c r="BI10" s="10">
        <v>5</v>
      </c>
      <c r="BJ10" s="10"/>
    </row>
    <row r="11" spans="1:62" s="11" customFormat="1" x14ac:dyDescent="0.3">
      <c r="A11" s="10">
        <f t="shared" si="10"/>
        <v>6</v>
      </c>
      <c r="B11" s="10" t="s">
        <v>150</v>
      </c>
      <c r="C11" s="13">
        <f t="shared" si="1"/>
        <v>1</v>
      </c>
      <c r="D11" s="13">
        <f t="shared" si="6"/>
        <v>1</v>
      </c>
      <c r="E11" s="10">
        <v>1</v>
      </c>
      <c r="F11" s="10"/>
      <c r="G11" s="10"/>
      <c r="H11" s="10"/>
      <c r="I11" s="13">
        <f t="shared" si="7"/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3">
        <f t="shared" si="2"/>
        <v>0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3">
        <f t="shared" si="3"/>
        <v>0</v>
      </c>
      <c r="AQ11" s="10"/>
      <c r="AR11" s="10"/>
      <c r="AS11" s="10"/>
      <c r="AT11" s="10"/>
      <c r="AU11" s="7">
        <f t="shared" si="8"/>
        <v>0</v>
      </c>
      <c r="AV11" s="10"/>
      <c r="AW11" s="10"/>
      <c r="AX11" s="10"/>
      <c r="AY11" s="7">
        <f t="shared" si="4"/>
        <v>0</v>
      </c>
      <c r="AZ11" s="10"/>
      <c r="BA11" s="13">
        <f t="shared" si="9"/>
        <v>0</v>
      </c>
      <c r="BB11" s="10"/>
      <c r="BC11" s="10"/>
      <c r="BD11" s="10"/>
      <c r="BE11" s="10"/>
      <c r="BF11" s="10"/>
      <c r="BG11" s="13">
        <f t="shared" si="5"/>
        <v>0</v>
      </c>
      <c r="BH11" s="10"/>
      <c r="BI11" s="10"/>
      <c r="BJ11" s="10"/>
    </row>
    <row r="12" spans="1:62" s="11" customFormat="1" x14ac:dyDescent="0.3">
      <c r="A12" s="10">
        <f t="shared" si="10"/>
        <v>7</v>
      </c>
      <c r="B12" s="10" t="s">
        <v>8</v>
      </c>
      <c r="C12" s="13">
        <f t="shared" si="1"/>
        <v>22</v>
      </c>
      <c r="D12" s="13">
        <f t="shared" si="6"/>
        <v>3</v>
      </c>
      <c r="E12" s="10">
        <v>1</v>
      </c>
      <c r="F12" s="10">
        <v>1</v>
      </c>
      <c r="G12" s="10">
        <v>1</v>
      </c>
      <c r="H12" s="10"/>
      <c r="I12" s="13">
        <f t="shared" si="7"/>
        <v>10</v>
      </c>
      <c r="J12" s="10">
        <v>1</v>
      </c>
      <c r="K12" s="10"/>
      <c r="L12" s="10">
        <v>1</v>
      </c>
      <c r="M12" s="10">
        <v>1</v>
      </c>
      <c r="N12" s="10">
        <v>1</v>
      </c>
      <c r="O12" s="10">
        <v>1</v>
      </c>
      <c r="P12" s="10"/>
      <c r="Q12" s="10">
        <v>1</v>
      </c>
      <c r="R12" s="10"/>
      <c r="S12" s="10"/>
      <c r="T12" s="10">
        <v>1</v>
      </c>
      <c r="U12" s="10">
        <v>1</v>
      </c>
      <c r="V12" s="10">
        <v>1</v>
      </c>
      <c r="W12" s="10"/>
      <c r="X12" s="10"/>
      <c r="Y12" s="10">
        <v>1</v>
      </c>
      <c r="Z12" s="13">
        <f t="shared" si="2"/>
        <v>8</v>
      </c>
      <c r="AA12" s="10">
        <v>1</v>
      </c>
      <c r="AB12" s="10"/>
      <c r="AC12" s="10">
        <v>1</v>
      </c>
      <c r="AD12" s="10">
        <v>2</v>
      </c>
      <c r="AE12" s="10"/>
      <c r="AF12" s="10">
        <v>1</v>
      </c>
      <c r="AG12" s="10"/>
      <c r="AH12" s="10">
        <v>1</v>
      </c>
      <c r="AI12" s="10">
        <v>1</v>
      </c>
      <c r="AJ12" s="10"/>
      <c r="AK12" s="10"/>
      <c r="AL12" s="10"/>
      <c r="AM12" s="10"/>
      <c r="AN12" s="10"/>
      <c r="AO12" s="10">
        <v>1</v>
      </c>
      <c r="AP12" s="13">
        <f t="shared" si="3"/>
        <v>0</v>
      </c>
      <c r="AQ12" s="10"/>
      <c r="AR12" s="10"/>
      <c r="AS12" s="10"/>
      <c r="AT12" s="10"/>
      <c r="AU12" s="7">
        <f t="shared" si="8"/>
        <v>1</v>
      </c>
      <c r="AV12" s="10"/>
      <c r="AW12" s="10">
        <v>1</v>
      </c>
      <c r="AX12" s="10"/>
      <c r="AY12" s="7">
        <f t="shared" si="4"/>
        <v>0</v>
      </c>
      <c r="AZ12" s="10"/>
      <c r="BA12" s="13">
        <f t="shared" si="9"/>
        <v>0</v>
      </c>
      <c r="BB12" s="10"/>
      <c r="BC12" s="10"/>
      <c r="BD12" s="10"/>
      <c r="BE12" s="10"/>
      <c r="BF12" s="10"/>
      <c r="BG12" s="13">
        <f t="shared" si="5"/>
        <v>0</v>
      </c>
      <c r="BH12" s="10"/>
      <c r="BI12" s="10"/>
      <c r="BJ12" s="10"/>
    </row>
    <row r="13" spans="1:62" s="11" customFormat="1" x14ac:dyDescent="0.3">
      <c r="A13" s="10">
        <f t="shared" si="10"/>
        <v>8</v>
      </c>
      <c r="B13" s="10" t="s">
        <v>84</v>
      </c>
      <c r="C13" s="13">
        <f t="shared" si="1"/>
        <v>59</v>
      </c>
      <c r="D13" s="13">
        <f t="shared" si="6"/>
        <v>2</v>
      </c>
      <c r="E13" s="10">
        <v>1</v>
      </c>
      <c r="F13" s="10">
        <v>1</v>
      </c>
      <c r="G13" s="10"/>
      <c r="H13" s="10"/>
      <c r="I13" s="13">
        <f t="shared" si="7"/>
        <v>7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/>
      <c r="P13" s="10"/>
      <c r="Q13" s="10"/>
      <c r="R13" s="10"/>
      <c r="S13" s="10"/>
      <c r="T13" s="10"/>
      <c r="U13" s="10"/>
      <c r="V13" s="10"/>
      <c r="W13" s="10">
        <v>1</v>
      </c>
      <c r="X13" s="10">
        <v>1</v>
      </c>
      <c r="Y13" s="10"/>
      <c r="Z13" s="13">
        <f t="shared" si="2"/>
        <v>14</v>
      </c>
      <c r="AA13" s="10"/>
      <c r="AB13" s="10">
        <v>3</v>
      </c>
      <c r="AC13" s="10">
        <v>2</v>
      </c>
      <c r="AD13" s="10"/>
      <c r="AE13" s="10">
        <v>2</v>
      </c>
      <c r="AF13" s="10">
        <v>3</v>
      </c>
      <c r="AG13" s="10"/>
      <c r="AH13" s="10"/>
      <c r="AI13" s="10"/>
      <c r="AJ13" s="10">
        <v>3</v>
      </c>
      <c r="AK13" s="10"/>
      <c r="AL13" s="10">
        <v>1</v>
      </c>
      <c r="AM13" s="10"/>
      <c r="AN13" s="10"/>
      <c r="AO13" s="10"/>
      <c r="AP13" s="13">
        <f t="shared" si="3"/>
        <v>7</v>
      </c>
      <c r="AQ13" s="10">
        <v>4</v>
      </c>
      <c r="AR13" s="10"/>
      <c r="AS13" s="10">
        <v>3</v>
      </c>
      <c r="AT13" s="10"/>
      <c r="AU13" s="7">
        <f t="shared" si="8"/>
        <v>0</v>
      </c>
      <c r="AV13" s="10"/>
      <c r="AW13" s="10"/>
      <c r="AX13" s="10"/>
      <c r="AY13" s="7">
        <f t="shared" si="4"/>
        <v>0</v>
      </c>
      <c r="AZ13" s="10"/>
      <c r="BA13" s="13">
        <f t="shared" si="9"/>
        <v>14</v>
      </c>
      <c r="BB13" s="10">
        <v>3</v>
      </c>
      <c r="BC13" s="10">
        <v>3</v>
      </c>
      <c r="BD13" s="10"/>
      <c r="BE13" s="10">
        <v>3</v>
      </c>
      <c r="BF13" s="10">
        <v>5</v>
      </c>
      <c r="BG13" s="13">
        <f t="shared" si="5"/>
        <v>15</v>
      </c>
      <c r="BH13" s="10">
        <v>5</v>
      </c>
      <c r="BI13" s="10">
        <v>5</v>
      </c>
      <c r="BJ13" s="10">
        <v>5</v>
      </c>
    </row>
    <row r="14" spans="1:62" s="11" customFormat="1" x14ac:dyDescent="0.3">
      <c r="A14" s="10">
        <f t="shared" si="10"/>
        <v>9</v>
      </c>
      <c r="B14" s="10" t="s">
        <v>22</v>
      </c>
      <c r="C14" s="13">
        <f t="shared" si="1"/>
        <v>46</v>
      </c>
      <c r="D14" s="13">
        <f t="shared" si="6"/>
        <v>3</v>
      </c>
      <c r="E14" s="10">
        <v>1</v>
      </c>
      <c r="F14" s="10">
        <v>1</v>
      </c>
      <c r="G14" s="10"/>
      <c r="H14" s="10">
        <v>1</v>
      </c>
      <c r="I14" s="13">
        <f t="shared" si="7"/>
        <v>14</v>
      </c>
      <c r="J14" s="10">
        <v>1</v>
      </c>
      <c r="K14" s="10">
        <v>1</v>
      </c>
      <c r="L14" s="10">
        <v>1</v>
      </c>
      <c r="M14" s="10">
        <v>1</v>
      </c>
      <c r="N14" s="10">
        <v>1</v>
      </c>
      <c r="O14" s="10"/>
      <c r="P14" s="10"/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3">
        <f t="shared" si="2"/>
        <v>18</v>
      </c>
      <c r="AA14" s="10">
        <v>1</v>
      </c>
      <c r="AB14" s="10">
        <v>3</v>
      </c>
      <c r="AC14" s="10">
        <v>2</v>
      </c>
      <c r="AD14" s="10">
        <v>2</v>
      </c>
      <c r="AE14" s="10">
        <v>1</v>
      </c>
      <c r="AF14" s="10"/>
      <c r="AG14" s="10">
        <v>1</v>
      </c>
      <c r="AH14" s="10"/>
      <c r="AI14" s="10">
        <v>1</v>
      </c>
      <c r="AJ14" s="10">
        <v>3</v>
      </c>
      <c r="AK14" s="10">
        <v>1</v>
      </c>
      <c r="AL14" s="10">
        <v>1</v>
      </c>
      <c r="AM14" s="10"/>
      <c r="AN14" s="10"/>
      <c r="AO14" s="10">
        <v>2</v>
      </c>
      <c r="AP14" s="13">
        <f t="shared" si="3"/>
        <v>0</v>
      </c>
      <c r="AQ14" s="10"/>
      <c r="AR14" s="10"/>
      <c r="AS14" s="10"/>
      <c r="AT14" s="10"/>
      <c r="AU14" s="7">
        <f t="shared" si="8"/>
        <v>0</v>
      </c>
      <c r="AV14" s="10"/>
      <c r="AW14" s="10"/>
      <c r="AX14" s="10"/>
      <c r="AY14" s="7">
        <f t="shared" si="4"/>
        <v>0</v>
      </c>
      <c r="AZ14" s="10"/>
      <c r="BA14" s="13">
        <f t="shared" si="9"/>
        <v>6</v>
      </c>
      <c r="BB14" s="10"/>
      <c r="BC14" s="10">
        <v>3</v>
      </c>
      <c r="BD14" s="10"/>
      <c r="BE14" s="10">
        <v>3</v>
      </c>
      <c r="BF14" s="10"/>
      <c r="BG14" s="13">
        <f t="shared" si="5"/>
        <v>5</v>
      </c>
      <c r="BH14" s="10">
        <v>5</v>
      </c>
      <c r="BI14" s="10"/>
      <c r="BJ14" s="10"/>
    </row>
    <row r="15" spans="1:62" s="11" customFormat="1" x14ac:dyDescent="0.3">
      <c r="A15" s="10">
        <f t="shared" si="10"/>
        <v>10</v>
      </c>
      <c r="B15" s="10" t="s">
        <v>2</v>
      </c>
      <c r="C15" s="13">
        <f t="shared" si="1"/>
        <v>5</v>
      </c>
      <c r="D15" s="13">
        <f t="shared" si="6"/>
        <v>1</v>
      </c>
      <c r="E15" s="10">
        <v>1</v>
      </c>
      <c r="F15" s="10"/>
      <c r="G15" s="10"/>
      <c r="H15" s="10"/>
      <c r="I15" s="13">
        <f t="shared" si="7"/>
        <v>1</v>
      </c>
      <c r="J15" s="10">
        <v>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3">
        <f t="shared" si="2"/>
        <v>3</v>
      </c>
      <c r="AA15" s="10"/>
      <c r="AB15" s="10">
        <v>2</v>
      </c>
      <c r="AC15" s="10"/>
      <c r="AD15" s="10"/>
      <c r="AE15" s="10"/>
      <c r="AF15" s="10"/>
      <c r="AG15" s="10"/>
      <c r="AH15" s="10">
        <v>1</v>
      </c>
      <c r="AI15" s="10"/>
      <c r="AJ15" s="10"/>
      <c r="AK15" s="10"/>
      <c r="AL15" s="10"/>
      <c r="AM15" s="10"/>
      <c r="AN15" s="10"/>
      <c r="AO15" s="10"/>
      <c r="AP15" s="13">
        <f t="shared" si="3"/>
        <v>0</v>
      </c>
      <c r="AQ15" s="10"/>
      <c r="AR15" s="10"/>
      <c r="AS15" s="10"/>
      <c r="AT15" s="10"/>
      <c r="AU15" s="7">
        <f t="shared" si="8"/>
        <v>0</v>
      </c>
      <c r="AV15" s="10"/>
      <c r="AW15" s="10"/>
      <c r="AX15" s="10"/>
      <c r="AY15" s="7">
        <f t="shared" si="4"/>
        <v>0</v>
      </c>
      <c r="AZ15" s="10"/>
      <c r="BA15" s="13">
        <f t="shared" si="9"/>
        <v>0</v>
      </c>
      <c r="BB15" s="10"/>
      <c r="BC15" s="10"/>
      <c r="BD15" s="10"/>
      <c r="BE15" s="10"/>
      <c r="BF15" s="10"/>
      <c r="BG15" s="13">
        <f t="shared" si="5"/>
        <v>0</v>
      </c>
      <c r="BH15" s="10"/>
      <c r="BI15" s="10"/>
      <c r="BJ15" s="10"/>
    </row>
    <row r="16" spans="1:62" s="11" customFormat="1" x14ac:dyDescent="0.3">
      <c r="A16" s="10">
        <f t="shared" si="10"/>
        <v>11</v>
      </c>
      <c r="B16" s="10" t="s">
        <v>27</v>
      </c>
      <c r="C16" s="13">
        <f t="shared" si="1"/>
        <v>6</v>
      </c>
      <c r="D16" s="13">
        <f t="shared" si="6"/>
        <v>1</v>
      </c>
      <c r="E16" s="10">
        <v>1</v>
      </c>
      <c r="F16" s="10"/>
      <c r="G16" s="10"/>
      <c r="H16" s="10"/>
      <c r="I16" s="13">
        <f t="shared" si="7"/>
        <v>1</v>
      </c>
      <c r="J16" s="10">
        <v>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3">
        <f t="shared" si="2"/>
        <v>1</v>
      </c>
      <c r="AA16" s="10"/>
      <c r="AB16" s="10">
        <v>1</v>
      </c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3">
        <f t="shared" si="3"/>
        <v>0</v>
      </c>
      <c r="AQ16" s="10"/>
      <c r="AR16" s="10"/>
      <c r="AS16" s="10"/>
      <c r="AT16" s="10"/>
      <c r="AU16" s="7">
        <f t="shared" si="8"/>
        <v>0</v>
      </c>
      <c r="AV16" s="10"/>
      <c r="AW16" s="10"/>
      <c r="AX16" s="10"/>
      <c r="AY16" s="7">
        <f t="shared" si="4"/>
        <v>0</v>
      </c>
      <c r="AZ16" s="10"/>
      <c r="BA16" s="13">
        <f t="shared" si="9"/>
        <v>3</v>
      </c>
      <c r="BB16" s="10">
        <v>3</v>
      </c>
      <c r="BC16" s="10"/>
      <c r="BD16" s="10"/>
      <c r="BE16" s="10"/>
      <c r="BF16" s="10"/>
      <c r="BG16" s="13">
        <f t="shared" si="5"/>
        <v>0</v>
      </c>
      <c r="BH16" s="10"/>
      <c r="BI16" s="10"/>
      <c r="BJ16" s="10"/>
    </row>
    <row r="17" spans="1:62" s="11" customFormat="1" x14ac:dyDescent="0.3">
      <c r="A17" s="10">
        <f t="shared" si="10"/>
        <v>12</v>
      </c>
      <c r="B17" s="10" t="s">
        <v>42</v>
      </c>
      <c r="C17" s="13">
        <f t="shared" si="1"/>
        <v>62</v>
      </c>
      <c r="D17" s="13">
        <f t="shared" si="6"/>
        <v>3</v>
      </c>
      <c r="E17" s="10">
        <v>1</v>
      </c>
      <c r="F17" s="10">
        <v>1</v>
      </c>
      <c r="G17" s="10">
        <v>1</v>
      </c>
      <c r="H17" s="10"/>
      <c r="I17" s="13">
        <f t="shared" si="7"/>
        <v>7</v>
      </c>
      <c r="J17" s="10">
        <v>1</v>
      </c>
      <c r="K17" s="10">
        <v>1</v>
      </c>
      <c r="L17" s="10"/>
      <c r="M17" s="10"/>
      <c r="N17" s="10"/>
      <c r="O17" s="10">
        <v>1</v>
      </c>
      <c r="P17" s="10">
        <v>1</v>
      </c>
      <c r="Q17" s="10"/>
      <c r="R17" s="10"/>
      <c r="S17" s="10">
        <v>1</v>
      </c>
      <c r="T17" s="10"/>
      <c r="U17" s="10">
        <v>1</v>
      </c>
      <c r="V17" s="10"/>
      <c r="W17" s="10">
        <v>1</v>
      </c>
      <c r="X17" s="10"/>
      <c r="Y17" s="10"/>
      <c r="Z17" s="13">
        <f t="shared" si="2"/>
        <v>14</v>
      </c>
      <c r="AA17" s="10">
        <v>1</v>
      </c>
      <c r="AB17" s="10"/>
      <c r="AC17" s="10">
        <v>1</v>
      </c>
      <c r="AD17" s="10">
        <v>2</v>
      </c>
      <c r="AE17" s="10">
        <v>2</v>
      </c>
      <c r="AF17" s="10">
        <v>5</v>
      </c>
      <c r="AG17" s="10"/>
      <c r="AH17" s="10">
        <v>1</v>
      </c>
      <c r="AI17" s="10"/>
      <c r="AJ17" s="10"/>
      <c r="AK17" s="10">
        <v>2</v>
      </c>
      <c r="AL17" s="10"/>
      <c r="AM17" s="10"/>
      <c r="AN17" s="10"/>
      <c r="AO17" s="10"/>
      <c r="AP17" s="13">
        <f t="shared" si="3"/>
        <v>9</v>
      </c>
      <c r="AQ17" s="10">
        <v>4</v>
      </c>
      <c r="AR17" s="10"/>
      <c r="AS17" s="10">
        <v>3</v>
      </c>
      <c r="AT17" s="10">
        <v>2</v>
      </c>
      <c r="AU17" s="7">
        <f t="shared" si="8"/>
        <v>8</v>
      </c>
      <c r="AV17" s="10">
        <v>3</v>
      </c>
      <c r="AW17" s="10">
        <v>3</v>
      </c>
      <c r="AX17" s="10">
        <v>2</v>
      </c>
      <c r="AY17" s="7">
        <f t="shared" si="4"/>
        <v>0</v>
      </c>
      <c r="AZ17" s="10"/>
      <c r="BA17" s="13">
        <f t="shared" si="9"/>
        <v>6</v>
      </c>
      <c r="BB17" s="10"/>
      <c r="BC17" s="10">
        <v>3</v>
      </c>
      <c r="BD17" s="10"/>
      <c r="BE17" s="10">
        <v>3</v>
      </c>
      <c r="BF17" s="10"/>
      <c r="BG17" s="13">
        <f t="shared" si="5"/>
        <v>15</v>
      </c>
      <c r="BH17" s="10">
        <v>5</v>
      </c>
      <c r="BI17" s="10">
        <v>5</v>
      </c>
      <c r="BJ17" s="10">
        <v>5</v>
      </c>
    </row>
    <row r="18" spans="1:62" s="11" customFormat="1" x14ac:dyDescent="0.3">
      <c r="A18" s="10">
        <f t="shared" si="10"/>
        <v>13</v>
      </c>
      <c r="B18" s="10" t="s">
        <v>78</v>
      </c>
      <c r="C18" s="13">
        <f t="shared" si="1"/>
        <v>3</v>
      </c>
      <c r="D18" s="13">
        <f t="shared" si="6"/>
        <v>1</v>
      </c>
      <c r="E18" s="10">
        <v>1</v>
      </c>
      <c r="F18" s="10"/>
      <c r="G18" s="10"/>
      <c r="H18" s="10"/>
      <c r="I18" s="13">
        <f t="shared" si="7"/>
        <v>2</v>
      </c>
      <c r="J18" s="10">
        <v>1</v>
      </c>
      <c r="K18" s="10"/>
      <c r="L18" s="10"/>
      <c r="M18" s="10"/>
      <c r="N18" s="10"/>
      <c r="O18" s="10"/>
      <c r="P18" s="10"/>
      <c r="Q18" s="10"/>
      <c r="R18" s="10"/>
      <c r="S18" s="10">
        <v>1</v>
      </c>
      <c r="T18" s="10"/>
      <c r="U18" s="10"/>
      <c r="V18" s="10"/>
      <c r="W18" s="10"/>
      <c r="X18" s="10"/>
      <c r="Y18" s="10"/>
      <c r="Z18" s="13">
        <f t="shared" si="2"/>
        <v>0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3">
        <f t="shared" si="3"/>
        <v>0</v>
      </c>
      <c r="AQ18" s="10"/>
      <c r="AR18" s="10"/>
      <c r="AS18" s="10"/>
      <c r="AT18" s="10"/>
      <c r="AU18" s="7">
        <f t="shared" si="8"/>
        <v>0</v>
      </c>
      <c r="AV18" s="10"/>
      <c r="AW18" s="10"/>
      <c r="AX18" s="10"/>
      <c r="AY18" s="7">
        <f t="shared" si="4"/>
        <v>0</v>
      </c>
      <c r="AZ18" s="10"/>
      <c r="BA18" s="13">
        <f t="shared" si="9"/>
        <v>0</v>
      </c>
      <c r="BB18" s="10"/>
      <c r="BC18" s="10"/>
      <c r="BD18" s="10"/>
      <c r="BE18" s="10"/>
      <c r="BF18" s="10"/>
      <c r="BG18" s="13">
        <f t="shared" si="5"/>
        <v>0</v>
      </c>
      <c r="BH18" s="10"/>
      <c r="BI18" s="10"/>
      <c r="BJ18" s="10"/>
    </row>
    <row r="19" spans="1:62" s="11" customFormat="1" x14ac:dyDescent="0.3">
      <c r="A19" s="10">
        <f t="shared" si="10"/>
        <v>14</v>
      </c>
      <c r="B19" s="10" t="s">
        <v>33</v>
      </c>
      <c r="C19" s="13">
        <f t="shared" si="1"/>
        <v>8</v>
      </c>
      <c r="D19" s="13">
        <f t="shared" si="6"/>
        <v>2</v>
      </c>
      <c r="E19" s="10">
        <v>1</v>
      </c>
      <c r="F19" s="10">
        <v>1</v>
      </c>
      <c r="G19" s="10"/>
      <c r="H19" s="10"/>
      <c r="I19" s="13">
        <f t="shared" si="7"/>
        <v>2</v>
      </c>
      <c r="J19" s="10">
        <v>1</v>
      </c>
      <c r="K19" s="10"/>
      <c r="L19" s="10"/>
      <c r="M19" s="10"/>
      <c r="N19" s="10"/>
      <c r="O19" s="10"/>
      <c r="P19" s="10">
        <v>1</v>
      </c>
      <c r="Q19" s="10"/>
      <c r="R19" s="10"/>
      <c r="S19" s="10"/>
      <c r="T19" s="10"/>
      <c r="U19" s="10"/>
      <c r="V19" s="10"/>
      <c r="W19" s="10"/>
      <c r="X19" s="10"/>
      <c r="Y19" s="10"/>
      <c r="Z19" s="13">
        <f t="shared" si="2"/>
        <v>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3">
        <f t="shared" si="3"/>
        <v>0</v>
      </c>
      <c r="AQ19" s="10"/>
      <c r="AR19" s="10"/>
      <c r="AS19" s="10"/>
      <c r="AT19" s="10"/>
      <c r="AU19" s="7">
        <f t="shared" si="8"/>
        <v>1</v>
      </c>
      <c r="AV19" s="10"/>
      <c r="AW19" s="10">
        <v>1</v>
      </c>
      <c r="AX19" s="10"/>
      <c r="AY19" s="7">
        <f t="shared" si="4"/>
        <v>0</v>
      </c>
      <c r="AZ19" s="10"/>
      <c r="BA19" s="13">
        <f t="shared" si="9"/>
        <v>3</v>
      </c>
      <c r="BB19" s="10"/>
      <c r="BC19" s="10">
        <v>3</v>
      </c>
      <c r="BD19" s="10"/>
      <c r="BE19" s="10"/>
      <c r="BF19" s="10"/>
      <c r="BG19" s="13">
        <f t="shared" si="5"/>
        <v>0</v>
      </c>
      <c r="BH19" s="10"/>
      <c r="BI19" s="10"/>
      <c r="BJ19" s="10"/>
    </row>
    <row r="20" spans="1:62" s="11" customFormat="1" x14ac:dyDescent="0.3">
      <c r="A20" s="10">
        <f t="shared" si="10"/>
        <v>15</v>
      </c>
      <c r="B20" s="10" t="s">
        <v>11</v>
      </c>
      <c r="C20" s="13">
        <f t="shared" si="1"/>
        <v>18</v>
      </c>
      <c r="D20" s="13">
        <f t="shared" si="6"/>
        <v>2</v>
      </c>
      <c r="E20" s="10">
        <v>1</v>
      </c>
      <c r="F20" s="10"/>
      <c r="G20" s="10"/>
      <c r="H20" s="10">
        <v>1</v>
      </c>
      <c r="I20" s="13">
        <f t="shared" si="7"/>
        <v>4</v>
      </c>
      <c r="J20" s="10"/>
      <c r="K20" s="10">
        <v>1</v>
      </c>
      <c r="L20" s="10">
        <v>1</v>
      </c>
      <c r="M20" s="10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>
        <v>1</v>
      </c>
      <c r="Y20" s="10"/>
      <c r="Z20" s="13">
        <f t="shared" si="2"/>
        <v>5</v>
      </c>
      <c r="AA20" s="10"/>
      <c r="AB20" s="10">
        <v>1</v>
      </c>
      <c r="AC20" s="10"/>
      <c r="AD20" s="10"/>
      <c r="AE20" s="10"/>
      <c r="AF20" s="10"/>
      <c r="AG20" s="10">
        <v>1</v>
      </c>
      <c r="AH20" s="10"/>
      <c r="AI20" s="10"/>
      <c r="AJ20" s="10">
        <v>3</v>
      </c>
      <c r="AK20" s="10"/>
      <c r="AL20" s="10"/>
      <c r="AM20" s="10"/>
      <c r="AN20" s="10"/>
      <c r="AO20" s="10"/>
      <c r="AP20" s="13">
        <f t="shared" si="3"/>
        <v>4</v>
      </c>
      <c r="AQ20" s="10">
        <v>4</v>
      </c>
      <c r="AR20" s="10"/>
      <c r="AS20" s="10"/>
      <c r="AT20" s="10"/>
      <c r="AU20" s="7">
        <f t="shared" si="8"/>
        <v>0</v>
      </c>
      <c r="AV20" s="10"/>
      <c r="AW20" s="10"/>
      <c r="AX20" s="10"/>
      <c r="AY20" s="7">
        <f t="shared" si="4"/>
        <v>0</v>
      </c>
      <c r="AZ20" s="10"/>
      <c r="BA20" s="13">
        <f t="shared" si="9"/>
        <v>3</v>
      </c>
      <c r="BB20" s="10"/>
      <c r="BC20" s="10"/>
      <c r="BD20" s="10">
        <v>3</v>
      </c>
      <c r="BE20" s="10"/>
      <c r="BF20" s="10"/>
      <c r="BG20" s="13">
        <f t="shared" si="5"/>
        <v>0</v>
      </c>
      <c r="BH20" s="10"/>
      <c r="BI20" s="10"/>
      <c r="BJ20" s="10"/>
    </row>
    <row r="21" spans="1:62" s="11" customFormat="1" x14ac:dyDescent="0.3">
      <c r="A21" s="10">
        <f t="shared" si="10"/>
        <v>16</v>
      </c>
      <c r="B21" s="10" t="s">
        <v>29</v>
      </c>
      <c r="C21" s="13">
        <f t="shared" si="1"/>
        <v>16</v>
      </c>
      <c r="D21" s="13">
        <f t="shared" si="6"/>
        <v>3</v>
      </c>
      <c r="E21" s="10"/>
      <c r="F21" s="10">
        <v>1</v>
      </c>
      <c r="G21" s="10">
        <v>1</v>
      </c>
      <c r="H21" s="10">
        <v>1</v>
      </c>
      <c r="I21" s="13">
        <f t="shared" si="7"/>
        <v>8</v>
      </c>
      <c r="J21" s="10">
        <v>1</v>
      </c>
      <c r="K21" s="10"/>
      <c r="L21" s="10"/>
      <c r="M21" s="10"/>
      <c r="N21" s="10"/>
      <c r="O21" s="10"/>
      <c r="P21" s="10"/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/>
      <c r="W21" s="10">
        <v>1</v>
      </c>
      <c r="X21" s="10">
        <v>1</v>
      </c>
      <c r="Y21" s="10"/>
      <c r="Z21" s="13">
        <f t="shared" si="2"/>
        <v>1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>
        <v>1</v>
      </c>
      <c r="AP21" s="13">
        <f t="shared" si="3"/>
        <v>0</v>
      </c>
      <c r="AQ21" s="10"/>
      <c r="AR21" s="10"/>
      <c r="AS21" s="10"/>
      <c r="AT21" s="10"/>
      <c r="AU21" s="7">
        <f t="shared" si="8"/>
        <v>2</v>
      </c>
      <c r="AV21" s="10"/>
      <c r="AW21" s="10"/>
      <c r="AX21" s="10">
        <v>2</v>
      </c>
      <c r="AY21" s="7">
        <f t="shared" si="4"/>
        <v>2</v>
      </c>
      <c r="AZ21" s="10">
        <v>2</v>
      </c>
      <c r="BA21" s="13">
        <f t="shared" si="9"/>
        <v>0</v>
      </c>
      <c r="BB21" s="10"/>
      <c r="BC21" s="10"/>
      <c r="BD21" s="10"/>
      <c r="BE21" s="10"/>
      <c r="BF21" s="10"/>
      <c r="BG21" s="13">
        <f t="shared" si="5"/>
        <v>0</v>
      </c>
      <c r="BH21" s="10"/>
      <c r="BI21" s="10"/>
      <c r="BJ21" s="10"/>
    </row>
    <row r="22" spans="1:62" s="11" customFormat="1" x14ac:dyDescent="0.3">
      <c r="A22" s="10">
        <f t="shared" si="10"/>
        <v>17</v>
      </c>
      <c r="B22" s="10" t="s">
        <v>93</v>
      </c>
      <c r="C22" s="13">
        <f t="shared" si="1"/>
        <v>67</v>
      </c>
      <c r="D22" s="13">
        <f t="shared" si="6"/>
        <v>3</v>
      </c>
      <c r="E22" s="10"/>
      <c r="F22" s="10">
        <v>1</v>
      </c>
      <c r="G22" s="10">
        <v>1</v>
      </c>
      <c r="H22" s="10">
        <v>1</v>
      </c>
      <c r="I22" s="13">
        <f t="shared" si="7"/>
        <v>11</v>
      </c>
      <c r="J22" s="10">
        <v>1</v>
      </c>
      <c r="K22" s="10"/>
      <c r="L22" s="10">
        <v>1</v>
      </c>
      <c r="M22" s="10">
        <v>1</v>
      </c>
      <c r="N22" s="10">
        <v>1</v>
      </c>
      <c r="O22" s="10">
        <v>1</v>
      </c>
      <c r="P22" s="10">
        <v>1</v>
      </c>
      <c r="Q22" s="10"/>
      <c r="R22" s="10"/>
      <c r="S22" s="10">
        <v>1</v>
      </c>
      <c r="T22" s="10"/>
      <c r="U22" s="10">
        <v>1</v>
      </c>
      <c r="V22" s="10">
        <v>1</v>
      </c>
      <c r="W22" s="10">
        <v>1</v>
      </c>
      <c r="X22" s="10"/>
      <c r="Y22" s="10">
        <v>1</v>
      </c>
      <c r="Z22" s="13">
        <f t="shared" si="2"/>
        <v>14</v>
      </c>
      <c r="AA22" s="10"/>
      <c r="AB22" s="10"/>
      <c r="AC22" s="10"/>
      <c r="AD22" s="10"/>
      <c r="AE22" s="10">
        <v>2</v>
      </c>
      <c r="AF22" s="10">
        <v>3</v>
      </c>
      <c r="AG22" s="10">
        <v>1</v>
      </c>
      <c r="AH22" s="10">
        <v>2</v>
      </c>
      <c r="AI22" s="10"/>
      <c r="AJ22" s="10"/>
      <c r="AK22" s="10">
        <v>2</v>
      </c>
      <c r="AL22" s="10"/>
      <c r="AM22" s="10">
        <v>2</v>
      </c>
      <c r="AN22" s="10">
        <v>1</v>
      </c>
      <c r="AO22" s="10">
        <v>1</v>
      </c>
      <c r="AP22" s="13">
        <f t="shared" si="3"/>
        <v>13</v>
      </c>
      <c r="AQ22" s="10">
        <v>4</v>
      </c>
      <c r="AR22" s="10">
        <v>3</v>
      </c>
      <c r="AS22" s="10">
        <v>3</v>
      </c>
      <c r="AT22" s="10">
        <v>3</v>
      </c>
      <c r="AU22" s="7">
        <f t="shared" si="8"/>
        <v>6</v>
      </c>
      <c r="AV22" s="10"/>
      <c r="AW22" s="10">
        <v>3</v>
      </c>
      <c r="AX22" s="10">
        <v>3</v>
      </c>
      <c r="AY22" s="7">
        <f t="shared" si="4"/>
        <v>3</v>
      </c>
      <c r="AZ22" s="10">
        <v>3</v>
      </c>
      <c r="BA22" s="13">
        <f t="shared" si="9"/>
        <v>17</v>
      </c>
      <c r="BB22" s="10">
        <v>3</v>
      </c>
      <c r="BC22" s="10">
        <v>3</v>
      </c>
      <c r="BD22" s="10">
        <v>3</v>
      </c>
      <c r="BE22" s="10">
        <v>3</v>
      </c>
      <c r="BF22" s="10">
        <v>5</v>
      </c>
      <c r="BG22" s="13">
        <f t="shared" si="5"/>
        <v>0</v>
      </c>
      <c r="BH22" s="10"/>
      <c r="BI22" s="10"/>
      <c r="BJ22" s="10"/>
    </row>
    <row r="23" spans="1:62" s="11" customFormat="1" x14ac:dyDescent="0.3">
      <c r="A23" s="10">
        <f t="shared" si="10"/>
        <v>18</v>
      </c>
      <c r="B23" s="10" t="s">
        <v>34</v>
      </c>
      <c r="C23" s="13">
        <f t="shared" si="1"/>
        <v>28</v>
      </c>
      <c r="D23" s="13">
        <f t="shared" si="6"/>
        <v>3</v>
      </c>
      <c r="E23" s="10"/>
      <c r="F23" s="10">
        <v>1</v>
      </c>
      <c r="G23" s="10">
        <v>1</v>
      </c>
      <c r="H23" s="10">
        <v>1</v>
      </c>
      <c r="I23" s="13">
        <f t="shared" si="7"/>
        <v>3</v>
      </c>
      <c r="J23" s="10"/>
      <c r="K23" s="10"/>
      <c r="L23" s="10">
        <v>1</v>
      </c>
      <c r="M23" s="10"/>
      <c r="N23" s="10"/>
      <c r="O23" s="10"/>
      <c r="P23" s="10"/>
      <c r="Q23" s="10"/>
      <c r="R23" s="10">
        <v>1</v>
      </c>
      <c r="S23" s="10">
        <v>1</v>
      </c>
      <c r="T23" s="10"/>
      <c r="U23" s="10"/>
      <c r="V23" s="10"/>
      <c r="W23" s="10"/>
      <c r="X23" s="10"/>
      <c r="Y23" s="10"/>
      <c r="Z23" s="13">
        <f t="shared" si="2"/>
        <v>7</v>
      </c>
      <c r="AA23" s="10"/>
      <c r="AB23" s="10"/>
      <c r="AC23" s="10">
        <v>1</v>
      </c>
      <c r="AD23" s="10">
        <v>1</v>
      </c>
      <c r="AE23" s="10">
        <v>1</v>
      </c>
      <c r="AF23" s="10"/>
      <c r="AG23" s="10"/>
      <c r="AH23" s="10">
        <v>1</v>
      </c>
      <c r="AI23" s="10">
        <v>2</v>
      </c>
      <c r="AJ23" s="10"/>
      <c r="AK23" s="10"/>
      <c r="AL23" s="10"/>
      <c r="AM23" s="10"/>
      <c r="AN23" s="10"/>
      <c r="AO23" s="10">
        <v>1</v>
      </c>
      <c r="AP23" s="13">
        <f t="shared" si="3"/>
        <v>6</v>
      </c>
      <c r="AQ23" s="10">
        <v>2</v>
      </c>
      <c r="AR23" s="10">
        <v>2</v>
      </c>
      <c r="AS23" s="10">
        <v>2</v>
      </c>
      <c r="AT23" s="10"/>
      <c r="AU23" s="7">
        <f t="shared" si="8"/>
        <v>7</v>
      </c>
      <c r="AV23" s="10">
        <v>3</v>
      </c>
      <c r="AW23" s="10">
        <v>3</v>
      </c>
      <c r="AX23" s="10">
        <v>1</v>
      </c>
      <c r="AY23" s="7">
        <f t="shared" si="4"/>
        <v>2</v>
      </c>
      <c r="AZ23" s="10">
        <v>2</v>
      </c>
      <c r="BA23" s="13">
        <f t="shared" si="9"/>
        <v>0</v>
      </c>
      <c r="BB23" s="10"/>
      <c r="BC23" s="10"/>
      <c r="BD23" s="10"/>
      <c r="BE23" s="10"/>
      <c r="BF23" s="10"/>
      <c r="BG23" s="13">
        <f t="shared" si="5"/>
        <v>0</v>
      </c>
      <c r="BH23" s="10"/>
      <c r="BI23" s="10"/>
      <c r="BJ23" s="10"/>
    </row>
    <row r="24" spans="1:62" s="11" customFormat="1" x14ac:dyDescent="0.3">
      <c r="A24" s="10">
        <f t="shared" si="10"/>
        <v>19</v>
      </c>
      <c r="B24" s="10" t="s">
        <v>7</v>
      </c>
      <c r="C24" s="13">
        <f t="shared" si="1"/>
        <v>53</v>
      </c>
      <c r="D24" s="13">
        <f t="shared" si="6"/>
        <v>1</v>
      </c>
      <c r="E24" s="10"/>
      <c r="F24" s="10">
        <v>1</v>
      </c>
      <c r="G24" s="10"/>
      <c r="H24" s="10"/>
      <c r="I24" s="13">
        <f t="shared" si="7"/>
        <v>4</v>
      </c>
      <c r="J24" s="10"/>
      <c r="K24" s="10"/>
      <c r="L24" s="10">
        <v>1</v>
      </c>
      <c r="M24" s="10">
        <v>1</v>
      </c>
      <c r="N24" s="10"/>
      <c r="O24" s="10"/>
      <c r="P24" s="10"/>
      <c r="Q24" s="10"/>
      <c r="R24" s="10">
        <v>1</v>
      </c>
      <c r="S24" s="10"/>
      <c r="T24" s="10"/>
      <c r="U24" s="10"/>
      <c r="V24" s="10"/>
      <c r="W24" s="10">
        <v>1</v>
      </c>
      <c r="X24" s="10"/>
      <c r="Y24" s="10"/>
      <c r="Z24" s="13">
        <f t="shared" si="2"/>
        <v>10</v>
      </c>
      <c r="AA24" s="10"/>
      <c r="AB24" s="10"/>
      <c r="AC24" s="10"/>
      <c r="AD24" s="10">
        <v>2</v>
      </c>
      <c r="AE24" s="10"/>
      <c r="AF24" s="10">
        <v>3</v>
      </c>
      <c r="AG24" s="10">
        <v>1</v>
      </c>
      <c r="AH24" s="10">
        <v>1</v>
      </c>
      <c r="AI24" s="10"/>
      <c r="AJ24" s="10"/>
      <c r="AK24" s="10"/>
      <c r="AL24" s="10">
        <v>1</v>
      </c>
      <c r="AM24" s="10">
        <v>2</v>
      </c>
      <c r="AN24" s="10"/>
      <c r="AO24" s="10"/>
      <c r="AP24" s="13">
        <f t="shared" si="3"/>
        <v>9</v>
      </c>
      <c r="AQ24" s="10">
        <v>4</v>
      </c>
      <c r="AR24" s="10">
        <v>1</v>
      </c>
      <c r="AS24" s="10">
        <v>3</v>
      </c>
      <c r="AT24" s="10">
        <v>1</v>
      </c>
      <c r="AU24" s="7">
        <f t="shared" si="8"/>
        <v>1</v>
      </c>
      <c r="AV24" s="10"/>
      <c r="AW24" s="10"/>
      <c r="AX24" s="10">
        <v>1</v>
      </c>
      <c r="AY24" s="7">
        <f t="shared" si="4"/>
        <v>1</v>
      </c>
      <c r="AZ24" s="10">
        <v>1</v>
      </c>
      <c r="BA24" s="13">
        <f t="shared" si="9"/>
        <v>12</v>
      </c>
      <c r="BB24" s="10">
        <v>3</v>
      </c>
      <c r="BC24" s="10">
        <v>3</v>
      </c>
      <c r="BD24" s="10">
        <v>3</v>
      </c>
      <c r="BE24" s="10">
        <v>3</v>
      </c>
      <c r="BF24" s="10"/>
      <c r="BG24" s="13">
        <f t="shared" si="5"/>
        <v>15</v>
      </c>
      <c r="BH24" s="10">
        <v>5</v>
      </c>
      <c r="BI24" s="10">
        <v>5</v>
      </c>
      <c r="BJ24" s="10">
        <v>5</v>
      </c>
    </row>
    <row r="25" spans="1:62" s="11" customFormat="1" x14ac:dyDescent="0.3">
      <c r="A25" s="10">
        <f t="shared" si="10"/>
        <v>20</v>
      </c>
      <c r="B25" s="10" t="s">
        <v>23</v>
      </c>
      <c r="C25" s="13">
        <f t="shared" si="1"/>
        <v>18</v>
      </c>
      <c r="D25" s="13">
        <f t="shared" si="6"/>
        <v>2</v>
      </c>
      <c r="E25" s="10"/>
      <c r="F25" s="10">
        <v>1</v>
      </c>
      <c r="G25" s="10"/>
      <c r="H25" s="10">
        <v>1</v>
      </c>
      <c r="I25" s="13">
        <f t="shared" si="7"/>
        <v>12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0"/>
      <c r="P25" s="10">
        <v>1</v>
      </c>
      <c r="Q25" s="10"/>
      <c r="R25" s="10"/>
      <c r="S25" s="10"/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3">
        <f t="shared" si="2"/>
        <v>4</v>
      </c>
      <c r="AA25" s="10">
        <v>2</v>
      </c>
      <c r="AB25" s="10">
        <v>1</v>
      </c>
      <c r="AC25" s="10">
        <v>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3">
        <f t="shared" si="3"/>
        <v>0</v>
      </c>
      <c r="AQ25" s="10"/>
      <c r="AR25" s="10"/>
      <c r="AS25" s="10"/>
      <c r="AT25" s="10"/>
      <c r="AU25" s="7">
        <f t="shared" si="8"/>
        <v>0</v>
      </c>
      <c r="AV25" s="10"/>
      <c r="AW25" s="10"/>
      <c r="AX25" s="10"/>
      <c r="AY25" s="7">
        <f t="shared" si="4"/>
        <v>0</v>
      </c>
      <c r="AZ25" s="10"/>
      <c r="BA25" s="13">
        <f t="shared" si="9"/>
        <v>0</v>
      </c>
      <c r="BB25" s="10"/>
      <c r="BC25" s="10"/>
      <c r="BD25" s="10"/>
      <c r="BE25" s="10"/>
      <c r="BF25" s="10"/>
      <c r="BG25" s="13">
        <f t="shared" si="5"/>
        <v>0</v>
      </c>
      <c r="BH25" s="10"/>
      <c r="BI25" s="10"/>
      <c r="BJ25" s="10"/>
    </row>
    <row r="26" spans="1:62" s="11" customFormat="1" x14ac:dyDescent="0.3">
      <c r="A26" s="10">
        <f t="shared" si="10"/>
        <v>21</v>
      </c>
      <c r="B26" s="10" t="s">
        <v>153</v>
      </c>
      <c r="C26" s="13">
        <f t="shared" si="1"/>
        <v>1</v>
      </c>
      <c r="D26" s="13">
        <f t="shared" si="6"/>
        <v>1</v>
      </c>
      <c r="E26" s="10"/>
      <c r="F26" s="10">
        <v>1</v>
      </c>
      <c r="G26" s="10"/>
      <c r="H26" s="10"/>
      <c r="I26" s="13">
        <f t="shared" si="7"/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3">
        <f t="shared" si="2"/>
        <v>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3">
        <f t="shared" si="3"/>
        <v>0</v>
      </c>
      <c r="AQ26" s="10"/>
      <c r="AR26" s="10"/>
      <c r="AS26" s="10"/>
      <c r="AT26" s="10"/>
      <c r="AU26" s="7">
        <f t="shared" si="8"/>
        <v>0</v>
      </c>
      <c r="AV26" s="10"/>
      <c r="AW26" s="10"/>
      <c r="AX26" s="10"/>
      <c r="AY26" s="7">
        <f t="shared" si="4"/>
        <v>0</v>
      </c>
      <c r="AZ26" s="10"/>
      <c r="BA26" s="13">
        <f t="shared" si="9"/>
        <v>0</v>
      </c>
      <c r="BB26" s="10"/>
      <c r="BC26" s="10"/>
      <c r="BD26" s="10"/>
      <c r="BE26" s="10"/>
      <c r="BF26" s="10"/>
      <c r="BG26" s="13">
        <f t="shared" si="5"/>
        <v>0</v>
      </c>
      <c r="BH26" s="10"/>
      <c r="BI26" s="10"/>
      <c r="BJ26" s="10"/>
    </row>
    <row r="27" spans="1:62" s="11" customFormat="1" x14ac:dyDescent="0.3">
      <c r="A27" s="10">
        <f t="shared" si="10"/>
        <v>22</v>
      </c>
      <c r="B27" s="10" t="s">
        <v>14</v>
      </c>
      <c r="C27" s="13">
        <f t="shared" si="1"/>
        <v>43</v>
      </c>
      <c r="D27" s="13">
        <f t="shared" si="6"/>
        <v>1</v>
      </c>
      <c r="E27" s="10"/>
      <c r="F27" s="10">
        <v>1</v>
      </c>
      <c r="G27" s="10"/>
      <c r="H27" s="10"/>
      <c r="I27" s="13">
        <f t="shared" si="7"/>
        <v>3</v>
      </c>
      <c r="J27" s="10"/>
      <c r="K27" s="10">
        <v>1</v>
      </c>
      <c r="L27" s="10">
        <v>1</v>
      </c>
      <c r="M27" s="10"/>
      <c r="N27" s="10">
        <v>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3">
        <f t="shared" si="2"/>
        <v>7</v>
      </c>
      <c r="AA27" s="10"/>
      <c r="AB27" s="10">
        <v>3</v>
      </c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2</v>
      </c>
      <c r="AM27" s="10">
        <v>2</v>
      </c>
      <c r="AN27" s="10"/>
      <c r="AO27" s="10"/>
      <c r="AP27" s="13">
        <f t="shared" si="3"/>
        <v>5</v>
      </c>
      <c r="AQ27" s="10">
        <v>2</v>
      </c>
      <c r="AR27" s="10"/>
      <c r="AS27" s="10">
        <v>3</v>
      </c>
      <c r="AT27" s="10"/>
      <c r="AU27" s="7">
        <f t="shared" si="8"/>
        <v>0</v>
      </c>
      <c r="AV27" s="10"/>
      <c r="AW27" s="10"/>
      <c r="AX27" s="10"/>
      <c r="AY27" s="7">
        <f t="shared" si="4"/>
        <v>0</v>
      </c>
      <c r="AZ27" s="10"/>
      <c r="BA27" s="13">
        <f t="shared" si="9"/>
        <v>17</v>
      </c>
      <c r="BB27" s="10">
        <v>3</v>
      </c>
      <c r="BC27" s="10">
        <v>3</v>
      </c>
      <c r="BD27" s="10">
        <v>3</v>
      </c>
      <c r="BE27" s="10">
        <v>3</v>
      </c>
      <c r="BF27" s="10">
        <v>5</v>
      </c>
      <c r="BG27" s="13">
        <f t="shared" si="5"/>
        <v>10</v>
      </c>
      <c r="BH27" s="10">
        <v>5</v>
      </c>
      <c r="BI27" s="10">
        <v>5</v>
      </c>
      <c r="BJ27" s="10"/>
    </row>
    <row r="28" spans="1:62" s="11" customFormat="1" x14ac:dyDescent="0.3">
      <c r="A28" s="10">
        <f t="shared" si="10"/>
        <v>23</v>
      </c>
      <c r="B28" s="10" t="s">
        <v>39</v>
      </c>
      <c r="C28" s="13">
        <f t="shared" si="1"/>
        <v>13</v>
      </c>
      <c r="D28" s="13">
        <f t="shared" si="6"/>
        <v>2</v>
      </c>
      <c r="E28" s="10"/>
      <c r="F28" s="10">
        <v>1</v>
      </c>
      <c r="G28" s="10"/>
      <c r="H28" s="10">
        <v>1</v>
      </c>
      <c r="I28" s="13">
        <f t="shared" si="7"/>
        <v>2</v>
      </c>
      <c r="J28" s="10">
        <v>1</v>
      </c>
      <c r="K28" s="10"/>
      <c r="L28" s="10"/>
      <c r="M28" s="10"/>
      <c r="N28" s="10"/>
      <c r="O28" s="10">
        <v>1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3">
        <f t="shared" si="2"/>
        <v>2</v>
      </c>
      <c r="AA28" s="10"/>
      <c r="AB28" s="10"/>
      <c r="AC28" s="10"/>
      <c r="AD28" s="10"/>
      <c r="AE28" s="10"/>
      <c r="AF28" s="10"/>
      <c r="AG28" s="10"/>
      <c r="AH28" s="10">
        <v>2</v>
      </c>
      <c r="AI28" s="10"/>
      <c r="AJ28" s="10"/>
      <c r="AK28" s="10"/>
      <c r="AL28" s="10"/>
      <c r="AM28" s="10"/>
      <c r="AN28" s="10"/>
      <c r="AO28" s="10"/>
      <c r="AP28" s="13">
        <f t="shared" si="3"/>
        <v>3</v>
      </c>
      <c r="AQ28" s="10"/>
      <c r="AR28" s="10"/>
      <c r="AS28" s="10">
        <v>3</v>
      </c>
      <c r="AT28" s="10"/>
      <c r="AU28" s="7">
        <f t="shared" si="8"/>
        <v>0</v>
      </c>
      <c r="AV28" s="10"/>
      <c r="AW28" s="10"/>
      <c r="AX28" s="10"/>
      <c r="AY28" s="7">
        <f t="shared" si="4"/>
        <v>1</v>
      </c>
      <c r="AZ28" s="10">
        <v>1</v>
      </c>
      <c r="BA28" s="13">
        <f t="shared" si="9"/>
        <v>3</v>
      </c>
      <c r="BB28" s="10"/>
      <c r="BC28" s="10"/>
      <c r="BD28" s="10"/>
      <c r="BE28" s="10">
        <v>3</v>
      </c>
      <c r="BF28" s="10"/>
      <c r="BG28" s="13">
        <f t="shared" si="5"/>
        <v>0</v>
      </c>
      <c r="BH28" s="10"/>
      <c r="BI28" s="10"/>
      <c r="BJ28" s="10"/>
    </row>
    <row r="29" spans="1:62" s="11" customFormat="1" x14ac:dyDescent="0.3">
      <c r="A29" s="10">
        <f t="shared" si="10"/>
        <v>24</v>
      </c>
      <c r="B29" s="10" t="s">
        <v>28</v>
      </c>
      <c r="C29" s="13">
        <f t="shared" si="1"/>
        <v>37</v>
      </c>
      <c r="D29" s="13">
        <f t="shared" si="6"/>
        <v>1</v>
      </c>
      <c r="E29" s="10"/>
      <c r="F29" s="10">
        <v>1</v>
      </c>
      <c r="G29" s="10"/>
      <c r="H29" s="10"/>
      <c r="I29" s="13">
        <f t="shared" si="7"/>
        <v>3</v>
      </c>
      <c r="J29" s="10">
        <v>1</v>
      </c>
      <c r="K29" s="10"/>
      <c r="L29" s="10">
        <v>1</v>
      </c>
      <c r="M29" s="10"/>
      <c r="N29" s="10"/>
      <c r="O29" s="10"/>
      <c r="P29" s="10"/>
      <c r="Q29" s="10">
        <v>1</v>
      </c>
      <c r="R29" s="10"/>
      <c r="S29" s="10"/>
      <c r="T29" s="10"/>
      <c r="U29" s="10"/>
      <c r="V29" s="10"/>
      <c r="W29" s="10"/>
      <c r="X29" s="10"/>
      <c r="Y29" s="10"/>
      <c r="Z29" s="13">
        <f t="shared" si="2"/>
        <v>7</v>
      </c>
      <c r="AA29" s="10"/>
      <c r="AB29" s="10"/>
      <c r="AC29" s="10">
        <v>1</v>
      </c>
      <c r="AD29" s="10">
        <v>1</v>
      </c>
      <c r="AE29" s="10">
        <v>1</v>
      </c>
      <c r="AF29" s="10">
        <v>1</v>
      </c>
      <c r="AG29" s="10"/>
      <c r="AH29" s="10">
        <v>1</v>
      </c>
      <c r="AI29" s="10"/>
      <c r="AJ29" s="10"/>
      <c r="AK29" s="10">
        <v>1</v>
      </c>
      <c r="AL29" s="10"/>
      <c r="AM29" s="10"/>
      <c r="AN29" s="10">
        <v>1</v>
      </c>
      <c r="AO29" s="10"/>
      <c r="AP29" s="13">
        <f t="shared" si="3"/>
        <v>0</v>
      </c>
      <c r="AQ29" s="10"/>
      <c r="AR29" s="10"/>
      <c r="AS29" s="10"/>
      <c r="AT29" s="10"/>
      <c r="AU29" s="7">
        <f t="shared" si="8"/>
        <v>0</v>
      </c>
      <c r="AV29" s="10"/>
      <c r="AW29" s="10"/>
      <c r="AX29" s="10"/>
      <c r="AY29" s="7">
        <f t="shared" si="4"/>
        <v>0</v>
      </c>
      <c r="AZ29" s="10"/>
      <c r="BA29" s="13">
        <f t="shared" si="9"/>
        <v>11</v>
      </c>
      <c r="BB29" s="10"/>
      <c r="BC29" s="10">
        <v>3</v>
      </c>
      <c r="BD29" s="10">
        <v>3</v>
      </c>
      <c r="BE29" s="10"/>
      <c r="BF29" s="10">
        <v>5</v>
      </c>
      <c r="BG29" s="13">
        <f t="shared" si="5"/>
        <v>15</v>
      </c>
      <c r="BH29" s="10">
        <v>5</v>
      </c>
      <c r="BI29" s="10">
        <v>5</v>
      </c>
      <c r="BJ29" s="10">
        <v>5</v>
      </c>
    </row>
    <row r="30" spans="1:62" s="11" customFormat="1" x14ac:dyDescent="0.3">
      <c r="A30" s="10">
        <f t="shared" si="10"/>
        <v>25</v>
      </c>
      <c r="B30" s="10" t="s">
        <v>101</v>
      </c>
      <c r="C30" s="13">
        <f t="shared" si="1"/>
        <v>11</v>
      </c>
      <c r="D30" s="13">
        <f t="shared" si="6"/>
        <v>2</v>
      </c>
      <c r="E30" s="10"/>
      <c r="F30" s="10"/>
      <c r="G30" s="10">
        <v>1</v>
      </c>
      <c r="H30" s="10">
        <v>1</v>
      </c>
      <c r="I30" s="13">
        <f t="shared" si="7"/>
        <v>9</v>
      </c>
      <c r="J30" s="10"/>
      <c r="K30" s="10"/>
      <c r="L30" s="10"/>
      <c r="M30" s="10"/>
      <c r="N30" s="10"/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/>
      <c r="U30" s="10"/>
      <c r="V30" s="10">
        <v>1</v>
      </c>
      <c r="W30" s="10">
        <v>1</v>
      </c>
      <c r="X30" s="10">
        <v>1</v>
      </c>
      <c r="Y30" s="10">
        <v>1</v>
      </c>
      <c r="Z30" s="13">
        <f t="shared" si="2"/>
        <v>0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3">
        <f t="shared" si="3"/>
        <v>0</v>
      </c>
      <c r="AQ30" s="10"/>
      <c r="AR30" s="10"/>
      <c r="AS30" s="10"/>
      <c r="AT30" s="10"/>
      <c r="AU30" s="7">
        <f t="shared" si="8"/>
        <v>0</v>
      </c>
      <c r="AV30" s="10"/>
      <c r="AW30" s="10"/>
      <c r="AX30" s="10"/>
      <c r="AY30" s="7">
        <f t="shared" si="4"/>
        <v>0</v>
      </c>
      <c r="AZ30" s="10"/>
      <c r="BA30" s="13">
        <f t="shared" si="9"/>
        <v>0</v>
      </c>
      <c r="BB30" s="10"/>
      <c r="BC30" s="10"/>
      <c r="BD30" s="10"/>
      <c r="BE30" s="10"/>
      <c r="BF30" s="10"/>
      <c r="BG30" s="13">
        <f t="shared" si="5"/>
        <v>0</v>
      </c>
      <c r="BH30" s="10"/>
      <c r="BI30" s="10"/>
      <c r="BJ30" s="10"/>
    </row>
    <row r="31" spans="1:62" s="11" customFormat="1" x14ac:dyDescent="0.3">
      <c r="A31" s="10">
        <f t="shared" si="10"/>
        <v>26</v>
      </c>
      <c r="B31" s="10" t="s">
        <v>15</v>
      </c>
      <c r="C31" s="13">
        <f t="shared" si="1"/>
        <v>31</v>
      </c>
      <c r="D31" s="13">
        <f t="shared" si="6"/>
        <v>2</v>
      </c>
      <c r="E31" s="10"/>
      <c r="F31" s="10"/>
      <c r="G31" s="10">
        <v>1</v>
      </c>
      <c r="H31" s="10">
        <v>1</v>
      </c>
      <c r="I31" s="13">
        <f t="shared" si="7"/>
        <v>6</v>
      </c>
      <c r="J31" s="10"/>
      <c r="K31" s="10">
        <v>1</v>
      </c>
      <c r="L31" s="10">
        <v>1</v>
      </c>
      <c r="M31" s="10">
        <v>1</v>
      </c>
      <c r="N31" s="10">
        <v>1</v>
      </c>
      <c r="O31" s="10"/>
      <c r="P31" s="10"/>
      <c r="Q31" s="10"/>
      <c r="R31" s="10"/>
      <c r="S31" s="10">
        <v>1</v>
      </c>
      <c r="T31" s="10"/>
      <c r="U31" s="10"/>
      <c r="V31" s="10">
        <v>1</v>
      </c>
      <c r="W31" s="10"/>
      <c r="X31" s="10"/>
      <c r="Y31" s="10"/>
      <c r="Z31" s="13">
        <f t="shared" si="2"/>
        <v>10</v>
      </c>
      <c r="AA31" s="10"/>
      <c r="AB31" s="10"/>
      <c r="AC31" s="10"/>
      <c r="AD31" s="10"/>
      <c r="AE31" s="10"/>
      <c r="AF31" s="10">
        <v>6</v>
      </c>
      <c r="AG31" s="10">
        <v>1</v>
      </c>
      <c r="AH31" s="10">
        <v>2</v>
      </c>
      <c r="AI31" s="10">
        <v>1</v>
      </c>
      <c r="AJ31" s="10"/>
      <c r="AK31" s="10"/>
      <c r="AL31" s="10"/>
      <c r="AM31" s="10"/>
      <c r="AN31" s="10"/>
      <c r="AO31" s="10"/>
      <c r="AP31" s="13">
        <f t="shared" si="3"/>
        <v>5</v>
      </c>
      <c r="AQ31" s="10">
        <v>3</v>
      </c>
      <c r="AR31" s="10"/>
      <c r="AS31" s="10"/>
      <c r="AT31" s="10">
        <v>2</v>
      </c>
      <c r="AU31" s="7">
        <f t="shared" si="8"/>
        <v>2</v>
      </c>
      <c r="AV31" s="10">
        <v>2</v>
      </c>
      <c r="AW31" s="10"/>
      <c r="AX31" s="10"/>
      <c r="AY31" s="7">
        <f t="shared" si="4"/>
        <v>3</v>
      </c>
      <c r="AZ31" s="10">
        <v>3</v>
      </c>
      <c r="BA31" s="13">
        <f t="shared" si="9"/>
        <v>3</v>
      </c>
      <c r="BB31" s="10"/>
      <c r="BC31" s="10">
        <v>3</v>
      </c>
      <c r="BD31" s="10"/>
      <c r="BE31" s="10"/>
      <c r="BF31" s="10"/>
      <c r="BG31" s="13">
        <f t="shared" si="5"/>
        <v>0</v>
      </c>
      <c r="BH31" s="10"/>
      <c r="BI31" s="10"/>
      <c r="BJ31" s="10"/>
    </row>
    <row r="32" spans="1:62" s="11" customFormat="1" x14ac:dyDescent="0.3">
      <c r="A32" s="10">
        <f t="shared" si="10"/>
        <v>27</v>
      </c>
      <c r="B32" s="10" t="s">
        <v>35</v>
      </c>
      <c r="C32" s="13">
        <f t="shared" si="1"/>
        <v>2</v>
      </c>
      <c r="D32" s="13">
        <f t="shared" si="6"/>
        <v>1</v>
      </c>
      <c r="E32" s="10"/>
      <c r="F32" s="10"/>
      <c r="G32" s="10"/>
      <c r="H32" s="10">
        <v>1</v>
      </c>
      <c r="I32" s="13">
        <f t="shared" si="7"/>
        <v>1</v>
      </c>
      <c r="J32" s="10"/>
      <c r="K32" s="10"/>
      <c r="L32" s="10"/>
      <c r="M32" s="10"/>
      <c r="N32" s="10">
        <v>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3">
        <f t="shared" si="2"/>
        <v>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3">
        <f t="shared" si="3"/>
        <v>0</v>
      </c>
      <c r="AQ32" s="10"/>
      <c r="AR32" s="10"/>
      <c r="AS32" s="10"/>
      <c r="AT32" s="10"/>
      <c r="AU32" s="7">
        <f t="shared" si="8"/>
        <v>0</v>
      </c>
      <c r="AV32" s="10"/>
      <c r="AW32" s="10"/>
      <c r="AX32" s="10"/>
      <c r="AY32" s="7">
        <f t="shared" si="4"/>
        <v>0</v>
      </c>
      <c r="AZ32" s="10"/>
      <c r="BA32" s="13">
        <f t="shared" si="9"/>
        <v>0</v>
      </c>
      <c r="BB32" s="10"/>
      <c r="BC32" s="10"/>
      <c r="BD32" s="10"/>
      <c r="BE32" s="10"/>
      <c r="BF32" s="10"/>
      <c r="BG32" s="13">
        <f t="shared" si="5"/>
        <v>0</v>
      </c>
      <c r="BH32" s="10"/>
      <c r="BI32" s="10"/>
      <c r="BJ32" s="10"/>
    </row>
    <row r="33" spans="1:62" s="11" customFormat="1" x14ac:dyDescent="0.3">
      <c r="A33" s="10">
        <f t="shared" si="10"/>
        <v>28</v>
      </c>
      <c r="B33" s="10" t="s">
        <v>64</v>
      </c>
      <c r="C33" s="13">
        <f t="shared" si="1"/>
        <v>4</v>
      </c>
      <c r="D33" s="13">
        <f t="shared" si="6"/>
        <v>0</v>
      </c>
      <c r="E33" s="10"/>
      <c r="F33" s="10"/>
      <c r="G33" s="10"/>
      <c r="H33" s="10"/>
      <c r="I33" s="13">
        <f t="shared" si="7"/>
        <v>2</v>
      </c>
      <c r="J33" s="10">
        <v>1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>
        <v>1</v>
      </c>
      <c r="Z33" s="13">
        <f t="shared" si="2"/>
        <v>2</v>
      </c>
      <c r="AA33" s="10"/>
      <c r="AB33" s="10">
        <v>1</v>
      </c>
      <c r="AC33" s="10"/>
      <c r="AD33" s="10">
        <v>1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3">
        <f t="shared" si="3"/>
        <v>0</v>
      </c>
      <c r="AQ33" s="10"/>
      <c r="AR33" s="10"/>
      <c r="AS33" s="10"/>
      <c r="AT33" s="10"/>
      <c r="AU33" s="7">
        <f t="shared" si="8"/>
        <v>0</v>
      </c>
      <c r="AV33" s="10"/>
      <c r="AW33" s="10"/>
      <c r="AX33" s="10"/>
      <c r="AY33" s="7">
        <f t="shared" si="4"/>
        <v>0</v>
      </c>
      <c r="AZ33" s="10"/>
      <c r="BA33" s="13">
        <f t="shared" si="9"/>
        <v>0</v>
      </c>
      <c r="BB33" s="10"/>
      <c r="BC33" s="10"/>
      <c r="BD33" s="10"/>
      <c r="BE33" s="10"/>
      <c r="BF33" s="10"/>
      <c r="BG33" s="13">
        <f t="shared" si="5"/>
        <v>0</v>
      </c>
      <c r="BH33" s="10"/>
      <c r="BI33" s="10"/>
      <c r="BJ33" s="10"/>
    </row>
    <row r="34" spans="1:62" s="11" customFormat="1" x14ac:dyDescent="0.3">
      <c r="A34" s="10">
        <f t="shared" si="10"/>
        <v>29</v>
      </c>
      <c r="B34" s="10" t="s">
        <v>13</v>
      </c>
      <c r="C34" s="13">
        <f t="shared" si="1"/>
        <v>16</v>
      </c>
      <c r="D34" s="13">
        <f t="shared" si="6"/>
        <v>0</v>
      </c>
      <c r="E34" s="10"/>
      <c r="F34" s="10"/>
      <c r="G34" s="10"/>
      <c r="H34" s="10"/>
      <c r="I34" s="13">
        <f t="shared" si="7"/>
        <v>3</v>
      </c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3">
        <f t="shared" si="2"/>
        <v>6</v>
      </c>
      <c r="AA34" s="10"/>
      <c r="AB34" s="10">
        <v>1</v>
      </c>
      <c r="AC34" s="10"/>
      <c r="AD34" s="10"/>
      <c r="AE34" s="10">
        <v>2</v>
      </c>
      <c r="AF34" s="10"/>
      <c r="AG34" s="10"/>
      <c r="AH34" s="10">
        <v>2</v>
      </c>
      <c r="AI34" s="10"/>
      <c r="AJ34" s="10">
        <v>1</v>
      </c>
      <c r="AK34" s="10"/>
      <c r="AL34" s="10"/>
      <c r="AM34" s="10"/>
      <c r="AN34" s="10"/>
      <c r="AO34" s="10"/>
      <c r="AP34" s="13">
        <f t="shared" si="3"/>
        <v>0</v>
      </c>
      <c r="AQ34" s="10"/>
      <c r="AR34" s="10"/>
      <c r="AS34" s="10"/>
      <c r="AT34" s="10"/>
      <c r="AU34" s="7">
        <f t="shared" si="8"/>
        <v>1</v>
      </c>
      <c r="AV34" s="10">
        <v>1</v>
      </c>
      <c r="AW34" s="10"/>
      <c r="AX34" s="10"/>
      <c r="AY34" s="7">
        <f t="shared" si="4"/>
        <v>0</v>
      </c>
      <c r="AZ34" s="10"/>
      <c r="BA34" s="13">
        <f t="shared" si="9"/>
        <v>6</v>
      </c>
      <c r="BB34" s="10">
        <v>3</v>
      </c>
      <c r="BC34" s="10">
        <v>3</v>
      </c>
      <c r="BD34" s="10"/>
      <c r="BE34" s="10"/>
      <c r="BF34" s="10"/>
      <c r="BG34" s="13">
        <f t="shared" si="5"/>
        <v>0</v>
      </c>
      <c r="BH34" s="10"/>
      <c r="BI34" s="10"/>
      <c r="BJ34" s="10"/>
    </row>
    <row r="35" spans="1:62" s="11" customFormat="1" x14ac:dyDescent="0.3">
      <c r="A35" s="10">
        <f t="shared" si="10"/>
        <v>30</v>
      </c>
      <c r="B35" s="10" t="s">
        <v>92</v>
      </c>
      <c r="C35" s="13">
        <f t="shared" si="1"/>
        <v>41</v>
      </c>
      <c r="D35" s="13">
        <f t="shared" si="6"/>
        <v>0</v>
      </c>
      <c r="E35" s="10"/>
      <c r="F35" s="10"/>
      <c r="G35" s="10"/>
      <c r="H35" s="10"/>
      <c r="I35" s="13">
        <f t="shared" si="7"/>
        <v>10</v>
      </c>
      <c r="J35" s="10"/>
      <c r="K35" s="10">
        <v>1</v>
      </c>
      <c r="L35" s="10">
        <v>1</v>
      </c>
      <c r="M35" s="10">
        <v>1</v>
      </c>
      <c r="N35" s="10">
        <v>1</v>
      </c>
      <c r="O35" s="10"/>
      <c r="P35" s="10">
        <v>1</v>
      </c>
      <c r="Q35" s="10"/>
      <c r="R35" s="10"/>
      <c r="S35" s="10">
        <v>1</v>
      </c>
      <c r="T35" s="10"/>
      <c r="U35" s="10">
        <v>1</v>
      </c>
      <c r="V35" s="10"/>
      <c r="W35" s="10">
        <v>1</v>
      </c>
      <c r="X35" s="10">
        <v>1</v>
      </c>
      <c r="Y35" s="10">
        <v>1</v>
      </c>
      <c r="Z35" s="13">
        <f t="shared" si="2"/>
        <v>10</v>
      </c>
      <c r="AA35" s="10">
        <v>1</v>
      </c>
      <c r="AB35" s="10">
        <v>3</v>
      </c>
      <c r="AC35" s="10"/>
      <c r="AD35" s="10"/>
      <c r="AE35" s="10">
        <v>2</v>
      </c>
      <c r="AF35" s="10"/>
      <c r="AG35" s="10"/>
      <c r="AH35" s="10"/>
      <c r="AI35" s="10"/>
      <c r="AJ35" s="10">
        <v>3</v>
      </c>
      <c r="AK35" s="10"/>
      <c r="AL35" s="10">
        <v>1</v>
      </c>
      <c r="AM35" s="10"/>
      <c r="AN35" s="10"/>
      <c r="AO35" s="10"/>
      <c r="AP35" s="13">
        <f t="shared" si="3"/>
        <v>0</v>
      </c>
      <c r="AQ35" s="10"/>
      <c r="AR35" s="10"/>
      <c r="AS35" s="10"/>
      <c r="AT35" s="10"/>
      <c r="AU35" s="7">
        <f t="shared" si="8"/>
        <v>0</v>
      </c>
      <c r="AV35" s="10"/>
      <c r="AW35" s="10"/>
      <c r="AX35" s="10"/>
      <c r="AY35" s="7">
        <f t="shared" si="4"/>
        <v>0</v>
      </c>
      <c r="AZ35" s="10"/>
      <c r="BA35" s="13">
        <f t="shared" si="9"/>
        <v>11</v>
      </c>
      <c r="BB35" s="10"/>
      <c r="BC35" s="10"/>
      <c r="BD35" s="10">
        <v>3</v>
      </c>
      <c r="BE35" s="10">
        <v>3</v>
      </c>
      <c r="BF35" s="10">
        <v>5</v>
      </c>
      <c r="BG35" s="13">
        <f t="shared" si="5"/>
        <v>10</v>
      </c>
      <c r="BH35" s="10">
        <v>5</v>
      </c>
      <c r="BI35" s="10">
        <v>5</v>
      </c>
      <c r="BJ35" s="10"/>
    </row>
    <row r="36" spans="1:62" s="11" customFormat="1" x14ac:dyDescent="0.3">
      <c r="A36" s="10">
        <f t="shared" si="10"/>
        <v>31</v>
      </c>
      <c r="B36" s="10" t="s">
        <v>232</v>
      </c>
      <c r="C36" s="13">
        <f t="shared" si="1"/>
        <v>1</v>
      </c>
      <c r="D36" s="13">
        <f t="shared" si="6"/>
        <v>0</v>
      </c>
      <c r="E36" s="10"/>
      <c r="F36" s="10"/>
      <c r="G36" s="10"/>
      <c r="H36" s="10"/>
      <c r="I36" s="13">
        <f t="shared" si="7"/>
        <v>1</v>
      </c>
      <c r="J36" s="10"/>
      <c r="K36" s="10">
        <v>1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3">
        <f t="shared" si="2"/>
        <v>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3">
        <f t="shared" si="3"/>
        <v>0</v>
      </c>
      <c r="AQ36" s="10"/>
      <c r="AR36" s="10"/>
      <c r="AS36" s="10"/>
      <c r="AT36" s="10"/>
      <c r="AU36" s="7">
        <f t="shared" si="8"/>
        <v>0</v>
      </c>
      <c r="AV36" s="10"/>
      <c r="AW36" s="10"/>
      <c r="AX36" s="10"/>
      <c r="AY36" s="7">
        <f t="shared" si="4"/>
        <v>0</v>
      </c>
      <c r="AZ36" s="10"/>
      <c r="BA36" s="13">
        <f t="shared" si="9"/>
        <v>0</v>
      </c>
      <c r="BB36" s="10"/>
      <c r="BC36" s="10"/>
      <c r="BD36" s="10"/>
      <c r="BE36" s="10"/>
      <c r="BF36" s="10"/>
      <c r="BG36" s="13">
        <f t="shared" si="5"/>
        <v>0</v>
      </c>
      <c r="BH36" s="10"/>
      <c r="BI36" s="10"/>
      <c r="BJ36" s="10"/>
    </row>
    <row r="37" spans="1:62" s="11" customFormat="1" x14ac:dyDescent="0.3">
      <c r="A37" s="10">
        <f t="shared" si="10"/>
        <v>32</v>
      </c>
      <c r="B37" s="10" t="s">
        <v>26</v>
      </c>
      <c r="C37" s="13">
        <f t="shared" si="1"/>
        <v>33</v>
      </c>
      <c r="D37" s="13">
        <f t="shared" si="6"/>
        <v>0</v>
      </c>
      <c r="E37" s="10"/>
      <c r="F37" s="10"/>
      <c r="G37" s="10"/>
      <c r="H37" s="10"/>
      <c r="I37" s="13">
        <f t="shared" si="7"/>
        <v>7</v>
      </c>
      <c r="J37" s="10"/>
      <c r="K37" s="10">
        <v>1</v>
      </c>
      <c r="L37" s="10">
        <v>1</v>
      </c>
      <c r="M37" s="10">
        <v>1</v>
      </c>
      <c r="N37" s="10"/>
      <c r="O37" s="10">
        <v>1</v>
      </c>
      <c r="P37" s="10">
        <v>1</v>
      </c>
      <c r="Q37" s="10">
        <v>1</v>
      </c>
      <c r="R37" s="10"/>
      <c r="S37" s="10"/>
      <c r="T37" s="10"/>
      <c r="U37" s="10">
        <v>1</v>
      </c>
      <c r="V37" s="10"/>
      <c r="W37" s="10"/>
      <c r="X37" s="10"/>
      <c r="Y37" s="10"/>
      <c r="Z37" s="13">
        <f t="shared" si="2"/>
        <v>12</v>
      </c>
      <c r="AA37" s="10"/>
      <c r="AB37" s="10"/>
      <c r="AC37" s="10"/>
      <c r="AD37" s="10"/>
      <c r="AE37" s="10">
        <v>2</v>
      </c>
      <c r="AF37" s="10">
        <v>2</v>
      </c>
      <c r="AG37" s="10">
        <v>1</v>
      </c>
      <c r="AH37" s="10"/>
      <c r="AI37" s="10">
        <v>2</v>
      </c>
      <c r="AJ37" s="10"/>
      <c r="AK37" s="10">
        <v>2</v>
      </c>
      <c r="AL37" s="10">
        <v>1</v>
      </c>
      <c r="AM37" s="10"/>
      <c r="AN37" s="10">
        <v>1</v>
      </c>
      <c r="AO37" s="10">
        <v>1</v>
      </c>
      <c r="AP37" s="13">
        <f t="shared" si="3"/>
        <v>6</v>
      </c>
      <c r="AQ37" s="10">
        <v>3</v>
      </c>
      <c r="AR37" s="10">
        <v>3</v>
      </c>
      <c r="AS37" s="10"/>
      <c r="AT37" s="10"/>
      <c r="AU37" s="7">
        <f t="shared" si="8"/>
        <v>0</v>
      </c>
      <c r="AV37" s="10"/>
      <c r="AW37" s="10"/>
      <c r="AX37" s="10"/>
      <c r="AY37" s="7">
        <f t="shared" si="4"/>
        <v>0</v>
      </c>
      <c r="AZ37" s="10"/>
      <c r="BA37" s="13">
        <f t="shared" si="9"/>
        <v>8</v>
      </c>
      <c r="BB37" s="10"/>
      <c r="BC37" s="10"/>
      <c r="BD37" s="10">
        <v>3</v>
      </c>
      <c r="BE37" s="10"/>
      <c r="BF37" s="10">
        <v>5</v>
      </c>
      <c r="BG37" s="13">
        <f t="shared" si="5"/>
        <v>0</v>
      </c>
      <c r="BH37" s="10"/>
      <c r="BI37" s="10"/>
      <c r="BJ37" s="10"/>
    </row>
    <row r="38" spans="1:62" s="11" customFormat="1" x14ac:dyDescent="0.3">
      <c r="A38" s="10">
        <f t="shared" si="10"/>
        <v>33</v>
      </c>
      <c r="B38" s="10" t="s">
        <v>94</v>
      </c>
      <c r="C38" s="13">
        <f t="shared" si="1"/>
        <v>8</v>
      </c>
      <c r="D38" s="13">
        <f t="shared" si="6"/>
        <v>0</v>
      </c>
      <c r="E38" s="10"/>
      <c r="F38" s="10"/>
      <c r="G38" s="10"/>
      <c r="H38" s="10"/>
      <c r="I38" s="13">
        <f t="shared" si="7"/>
        <v>1</v>
      </c>
      <c r="J38" s="10"/>
      <c r="K38" s="10">
        <v>1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3">
        <f t="shared" si="2"/>
        <v>2</v>
      </c>
      <c r="AA38" s="10"/>
      <c r="AB38" s="10">
        <v>1</v>
      </c>
      <c r="AC38" s="10"/>
      <c r="AD38" s="10"/>
      <c r="AE38" s="10">
        <v>1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3">
        <f t="shared" si="3"/>
        <v>4</v>
      </c>
      <c r="AQ38" s="10">
        <v>4</v>
      </c>
      <c r="AR38" s="10"/>
      <c r="AS38" s="10"/>
      <c r="AT38" s="10"/>
      <c r="AU38" s="7">
        <f t="shared" si="8"/>
        <v>1</v>
      </c>
      <c r="AV38" s="10">
        <v>1</v>
      </c>
      <c r="AW38" s="10"/>
      <c r="AX38" s="10"/>
      <c r="AY38" s="7">
        <f t="shared" si="4"/>
        <v>0</v>
      </c>
      <c r="AZ38" s="10"/>
      <c r="BA38" s="13">
        <f t="shared" si="9"/>
        <v>0</v>
      </c>
      <c r="BB38" s="10"/>
      <c r="BC38" s="10"/>
      <c r="BD38" s="10"/>
      <c r="BE38" s="10"/>
      <c r="BF38" s="10"/>
      <c r="BG38" s="13">
        <f t="shared" si="5"/>
        <v>0</v>
      </c>
      <c r="BH38" s="10"/>
      <c r="BI38" s="10"/>
      <c r="BJ38" s="10"/>
    </row>
    <row r="39" spans="1:62" s="11" customFormat="1" x14ac:dyDescent="0.3">
      <c r="A39" s="10">
        <f t="shared" si="10"/>
        <v>34</v>
      </c>
      <c r="B39" s="10" t="s">
        <v>54</v>
      </c>
      <c r="C39" s="13">
        <f t="shared" si="1"/>
        <v>11</v>
      </c>
      <c r="D39" s="13">
        <f t="shared" si="6"/>
        <v>0</v>
      </c>
      <c r="E39" s="10"/>
      <c r="F39" s="10"/>
      <c r="G39" s="10"/>
      <c r="H39" s="10"/>
      <c r="I39" s="13">
        <f t="shared" si="7"/>
        <v>2</v>
      </c>
      <c r="J39" s="10"/>
      <c r="K39" s="10">
        <v>1</v>
      </c>
      <c r="L39" s="10"/>
      <c r="M39" s="10"/>
      <c r="N39" s="10"/>
      <c r="O39" s="10"/>
      <c r="P39" s="10"/>
      <c r="Q39" s="10"/>
      <c r="R39" s="10"/>
      <c r="S39" s="10"/>
      <c r="T39" s="10">
        <v>1</v>
      </c>
      <c r="U39" s="10"/>
      <c r="V39" s="10"/>
      <c r="W39" s="10"/>
      <c r="X39" s="10"/>
      <c r="Y39" s="10"/>
      <c r="Z39" s="13">
        <f t="shared" si="2"/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3">
        <f t="shared" si="3"/>
        <v>0</v>
      </c>
      <c r="AQ39" s="10"/>
      <c r="AR39" s="10"/>
      <c r="AS39" s="10"/>
      <c r="AT39" s="10"/>
      <c r="AU39" s="7">
        <f t="shared" si="8"/>
        <v>0</v>
      </c>
      <c r="AV39" s="10"/>
      <c r="AW39" s="10"/>
      <c r="AX39" s="10"/>
      <c r="AY39" s="7">
        <f t="shared" si="4"/>
        <v>0</v>
      </c>
      <c r="AZ39" s="10"/>
      <c r="BA39" s="13">
        <f t="shared" si="9"/>
        <v>9</v>
      </c>
      <c r="BB39" s="10">
        <v>3</v>
      </c>
      <c r="BC39" s="10"/>
      <c r="BD39" s="10">
        <v>3</v>
      </c>
      <c r="BE39" s="10">
        <v>3</v>
      </c>
      <c r="BF39" s="10"/>
      <c r="BG39" s="13">
        <f t="shared" si="5"/>
        <v>0</v>
      </c>
      <c r="BH39" s="10"/>
      <c r="BI39" s="10"/>
      <c r="BJ39" s="10"/>
    </row>
    <row r="40" spans="1:62" s="11" customFormat="1" x14ac:dyDescent="0.3">
      <c r="A40" s="10">
        <f t="shared" si="10"/>
        <v>35</v>
      </c>
      <c r="B40" s="10" t="s">
        <v>3</v>
      </c>
      <c r="C40" s="13">
        <f t="shared" si="1"/>
        <v>9</v>
      </c>
      <c r="D40" s="13">
        <f t="shared" si="6"/>
        <v>0</v>
      </c>
      <c r="E40" s="10"/>
      <c r="F40" s="10"/>
      <c r="G40" s="10"/>
      <c r="H40" s="10"/>
      <c r="I40" s="13">
        <f t="shared" si="7"/>
        <v>1</v>
      </c>
      <c r="J40" s="10"/>
      <c r="K40" s="10">
        <v>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3">
        <f t="shared" si="2"/>
        <v>3</v>
      </c>
      <c r="AA40" s="10"/>
      <c r="AB40" s="10"/>
      <c r="AC40" s="10"/>
      <c r="AD40" s="10"/>
      <c r="AE40" s="10"/>
      <c r="AF40" s="10">
        <v>1</v>
      </c>
      <c r="AG40" s="10">
        <v>1</v>
      </c>
      <c r="AH40" s="10">
        <v>1</v>
      </c>
      <c r="AI40" s="10"/>
      <c r="AJ40" s="10"/>
      <c r="AK40" s="10"/>
      <c r="AL40" s="10"/>
      <c r="AM40" s="10"/>
      <c r="AN40" s="10"/>
      <c r="AO40" s="10"/>
      <c r="AP40" s="13">
        <f t="shared" si="3"/>
        <v>5</v>
      </c>
      <c r="AQ40" s="10"/>
      <c r="AR40" s="10">
        <v>2</v>
      </c>
      <c r="AS40" s="10">
        <v>3</v>
      </c>
      <c r="AT40" s="10"/>
      <c r="AU40" s="7">
        <f t="shared" si="8"/>
        <v>0</v>
      </c>
      <c r="AV40" s="10"/>
      <c r="AW40" s="10"/>
      <c r="AX40" s="10"/>
      <c r="AY40" s="7">
        <f t="shared" si="4"/>
        <v>0</v>
      </c>
      <c r="AZ40" s="10"/>
      <c r="BA40" s="13">
        <f t="shared" si="9"/>
        <v>0</v>
      </c>
      <c r="BB40" s="10"/>
      <c r="BC40" s="10"/>
      <c r="BD40" s="10"/>
      <c r="BE40" s="10"/>
      <c r="BF40" s="10"/>
      <c r="BG40" s="13">
        <f t="shared" si="5"/>
        <v>0</v>
      </c>
      <c r="BH40" s="10"/>
      <c r="BI40" s="10"/>
      <c r="BJ40" s="10"/>
    </row>
    <row r="41" spans="1:62" s="11" customFormat="1" x14ac:dyDescent="0.3">
      <c r="A41" s="10">
        <f t="shared" si="10"/>
        <v>36</v>
      </c>
      <c r="B41" s="10" t="s">
        <v>47</v>
      </c>
      <c r="C41" s="13">
        <f t="shared" si="1"/>
        <v>8</v>
      </c>
      <c r="D41" s="13">
        <f t="shared" si="6"/>
        <v>0</v>
      </c>
      <c r="E41" s="10"/>
      <c r="F41" s="10"/>
      <c r="G41" s="10"/>
      <c r="H41" s="10"/>
      <c r="I41" s="13">
        <f t="shared" si="7"/>
        <v>8</v>
      </c>
      <c r="J41" s="10"/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10">
        <v>1</v>
      </c>
      <c r="Q41" s="10">
        <v>1</v>
      </c>
      <c r="R41" s="10">
        <v>1</v>
      </c>
      <c r="S41" s="10"/>
      <c r="T41" s="10"/>
      <c r="U41" s="10"/>
      <c r="V41" s="10"/>
      <c r="W41" s="10"/>
      <c r="X41" s="10"/>
      <c r="Y41" s="10"/>
      <c r="Z41" s="13">
        <f t="shared" si="2"/>
        <v>0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3">
        <f t="shared" si="3"/>
        <v>0</v>
      </c>
      <c r="AQ41" s="10"/>
      <c r="AR41" s="10"/>
      <c r="AS41" s="10"/>
      <c r="AT41" s="10"/>
      <c r="AU41" s="7">
        <f t="shared" si="8"/>
        <v>0</v>
      </c>
      <c r="AV41" s="10"/>
      <c r="AW41" s="10"/>
      <c r="AX41" s="10"/>
      <c r="AY41" s="7">
        <f t="shared" si="4"/>
        <v>0</v>
      </c>
      <c r="AZ41" s="10"/>
      <c r="BA41" s="13">
        <f t="shared" si="9"/>
        <v>0</v>
      </c>
      <c r="BB41" s="10"/>
      <c r="BC41" s="10"/>
      <c r="BD41" s="10"/>
      <c r="BE41" s="10"/>
      <c r="BF41" s="10"/>
      <c r="BG41" s="13">
        <f t="shared" si="5"/>
        <v>0</v>
      </c>
      <c r="BH41" s="10"/>
      <c r="BI41" s="10"/>
      <c r="BJ41" s="10"/>
    </row>
    <row r="42" spans="1:62" s="11" customFormat="1" x14ac:dyDescent="0.3">
      <c r="A42" s="10">
        <f t="shared" si="10"/>
        <v>37</v>
      </c>
      <c r="B42" s="10" t="s">
        <v>157</v>
      </c>
      <c r="C42" s="13">
        <f t="shared" si="1"/>
        <v>1</v>
      </c>
      <c r="D42" s="13">
        <f t="shared" si="6"/>
        <v>0</v>
      </c>
      <c r="E42" s="10"/>
      <c r="F42" s="10"/>
      <c r="G42" s="10"/>
      <c r="H42" s="10"/>
      <c r="I42" s="13">
        <f t="shared" si="7"/>
        <v>1</v>
      </c>
      <c r="J42" s="10"/>
      <c r="K42" s="10">
        <v>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3">
        <f t="shared" si="2"/>
        <v>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3">
        <f t="shared" si="3"/>
        <v>0</v>
      </c>
      <c r="AQ42" s="10"/>
      <c r="AR42" s="10"/>
      <c r="AS42" s="10"/>
      <c r="AT42" s="10"/>
      <c r="AU42" s="7">
        <f t="shared" si="8"/>
        <v>0</v>
      </c>
      <c r="AV42" s="10"/>
      <c r="AW42" s="10"/>
      <c r="AX42" s="10"/>
      <c r="AY42" s="7">
        <f t="shared" si="4"/>
        <v>0</v>
      </c>
      <c r="AZ42" s="10"/>
      <c r="BA42" s="13">
        <f t="shared" si="9"/>
        <v>0</v>
      </c>
      <c r="BB42" s="10"/>
      <c r="BC42" s="10"/>
      <c r="BD42" s="10"/>
      <c r="BE42" s="10"/>
      <c r="BF42" s="10"/>
      <c r="BG42" s="13">
        <f t="shared" si="5"/>
        <v>0</v>
      </c>
      <c r="BH42" s="10"/>
      <c r="BI42" s="10"/>
      <c r="BJ42" s="10"/>
    </row>
    <row r="43" spans="1:62" s="11" customFormat="1" x14ac:dyDescent="0.3">
      <c r="A43" s="10">
        <f t="shared" si="10"/>
        <v>38</v>
      </c>
      <c r="B43" s="10" t="s">
        <v>10</v>
      </c>
      <c r="C43" s="13">
        <f t="shared" si="1"/>
        <v>26</v>
      </c>
      <c r="D43" s="13">
        <f t="shared" si="6"/>
        <v>0</v>
      </c>
      <c r="E43" s="10"/>
      <c r="F43" s="10"/>
      <c r="G43" s="10"/>
      <c r="H43" s="10"/>
      <c r="I43" s="13">
        <f t="shared" si="7"/>
        <v>3</v>
      </c>
      <c r="J43" s="10"/>
      <c r="K43" s="10"/>
      <c r="L43" s="10">
        <v>1</v>
      </c>
      <c r="M43" s="10"/>
      <c r="N43" s="10"/>
      <c r="O43" s="10"/>
      <c r="P43" s="10">
        <v>1</v>
      </c>
      <c r="Q43" s="10">
        <v>1</v>
      </c>
      <c r="R43" s="10"/>
      <c r="S43" s="10"/>
      <c r="T43" s="10"/>
      <c r="U43" s="10"/>
      <c r="V43" s="10"/>
      <c r="W43" s="10"/>
      <c r="X43" s="10"/>
      <c r="Y43" s="10"/>
      <c r="Z43" s="13">
        <f t="shared" si="2"/>
        <v>2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>
        <v>2</v>
      </c>
      <c r="AL43" s="10"/>
      <c r="AM43" s="10"/>
      <c r="AN43" s="10"/>
      <c r="AO43" s="10"/>
      <c r="AP43" s="13">
        <f t="shared" si="3"/>
        <v>0</v>
      </c>
      <c r="AQ43" s="10"/>
      <c r="AR43" s="10"/>
      <c r="AS43" s="10"/>
      <c r="AT43" s="10"/>
      <c r="AU43" s="7">
        <f t="shared" si="8"/>
        <v>0</v>
      </c>
      <c r="AV43" s="10"/>
      <c r="AW43" s="10"/>
      <c r="AX43" s="10"/>
      <c r="AY43" s="7">
        <f t="shared" si="4"/>
        <v>3</v>
      </c>
      <c r="AZ43" s="10">
        <v>3</v>
      </c>
      <c r="BA43" s="13">
        <f t="shared" si="9"/>
        <v>3</v>
      </c>
      <c r="BB43" s="10"/>
      <c r="BC43" s="10">
        <v>3</v>
      </c>
      <c r="BD43" s="10"/>
      <c r="BE43" s="10"/>
      <c r="BF43" s="10"/>
      <c r="BG43" s="13">
        <f t="shared" si="5"/>
        <v>15</v>
      </c>
      <c r="BH43" s="10">
        <v>5</v>
      </c>
      <c r="BI43" s="10">
        <v>5</v>
      </c>
      <c r="BJ43" s="10">
        <v>5</v>
      </c>
    </row>
    <row r="44" spans="1:62" s="11" customFormat="1" x14ac:dyDescent="0.3">
      <c r="A44" s="10">
        <f t="shared" si="10"/>
        <v>39</v>
      </c>
      <c r="B44" s="10" t="s">
        <v>4</v>
      </c>
      <c r="C44" s="13">
        <f t="shared" si="1"/>
        <v>46</v>
      </c>
      <c r="D44" s="13">
        <f t="shared" si="6"/>
        <v>0</v>
      </c>
      <c r="E44" s="10"/>
      <c r="F44" s="10"/>
      <c r="G44" s="10"/>
      <c r="H44" s="10"/>
      <c r="I44" s="13">
        <f t="shared" si="7"/>
        <v>2</v>
      </c>
      <c r="J44" s="10"/>
      <c r="K44" s="10"/>
      <c r="L44" s="10">
        <v>1</v>
      </c>
      <c r="M44" s="10"/>
      <c r="N44" s="10"/>
      <c r="O44" s="10"/>
      <c r="P44" s="10"/>
      <c r="Q44" s="10">
        <v>1</v>
      </c>
      <c r="R44" s="10"/>
      <c r="S44" s="10"/>
      <c r="T44" s="10"/>
      <c r="U44" s="10"/>
      <c r="V44" s="10"/>
      <c r="W44" s="10"/>
      <c r="X44" s="10"/>
      <c r="Y44" s="10"/>
      <c r="Z44" s="13">
        <f t="shared" si="2"/>
        <v>12</v>
      </c>
      <c r="AA44" s="10"/>
      <c r="AB44" s="10"/>
      <c r="AC44" s="10">
        <v>1</v>
      </c>
      <c r="AD44" s="10">
        <v>1</v>
      </c>
      <c r="AE44" s="10">
        <v>1</v>
      </c>
      <c r="AF44" s="10">
        <v>5</v>
      </c>
      <c r="AG44" s="10">
        <v>1</v>
      </c>
      <c r="AH44" s="10"/>
      <c r="AI44" s="10"/>
      <c r="AJ44" s="10"/>
      <c r="AK44" s="10">
        <v>1</v>
      </c>
      <c r="AL44" s="10"/>
      <c r="AM44" s="10">
        <v>2</v>
      </c>
      <c r="AN44" s="10"/>
      <c r="AO44" s="10"/>
      <c r="AP44" s="13">
        <f t="shared" si="3"/>
        <v>12</v>
      </c>
      <c r="AQ44" s="10">
        <v>4</v>
      </c>
      <c r="AR44" s="10">
        <v>3</v>
      </c>
      <c r="AS44" s="10">
        <v>3</v>
      </c>
      <c r="AT44" s="10">
        <v>2</v>
      </c>
      <c r="AU44" s="7">
        <f t="shared" si="8"/>
        <v>3</v>
      </c>
      <c r="AV44" s="10"/>
      <c r="AW44" s="10">
        <v>1</v>
      </c>
      <c r="AX44" s="10">
        <v>2</v>
      </c>
      <c r="AY44" s="7">
        <f t="shared" si="4"/>
        <v>0</v>
      </c>
      <c r="AZ44" s="10"/>
      <c r="BA44" s="13">
        <f t="shared" si="9"/>
        <v>17</v>
      </c>
      <c r="BB44" s="10">
        <v>3</v>
      </c>
      <c r="BC44" s="10">
        <v>3</v>
      </c>
      <c r="BD44" s="10">
        <v>3</v>
      </c>
      <c r="BE44" s="10">
        <v>3</v>
      </c>
      <c r="BF44" s="10">
        <v>5</v>
      </c>
      <c r="BG44" s="13">
        <f t="shared" si="5"/>
        <v>0</v>
      </c>
      <c r="BH44" s="10"/>
      <c r="BI44" s="10"/>
      <c r="BJ44" s="10"/>
    </row>
    <row r="45" spans="1:62" s="11" customFormat="1" x14ac:dyDescent="0.3">
      <c r="A45" s="10">
        <f t="shared" si="10"/>
        <v>40</v>
      </c>
      <c r="B45" s="10" t="s">
        <v>36</v>
      </c>
      <c r="C45" s="13">
        <f t="shared" si="1"/>
        <v>14</v>
      </c>
      <c r="D45" s="13">
        <f t="shared" si="6"/>
        <v>0</v>
      </c>
      <c r="E45" s="10"/>
      <c r="F45" s="10"/>
      <c r="G45" s="10"/>
      <c r="H45" s="10"/>
      <c r="I45" s="13">
        <f t="shared" si="7"/>
        <v>3</v>
      </c>
      <c r="J45" s="10"/>
      <c r="K45" s="10"/>
      <c r="L45" s="10">
        <v>1</v>
      </c>
      <c r="M45" s="10"/>
      <c r="N45" s="10"/>
      <c r="O45" s="10"/>
      <c r="P45" s="10"/>
      <c r="Q45" s="10">
        <v>1</v>
      </c>
      <c r="R45" s="10">
        <v>1</v>
      </c>
      <c r="S45" s="10"/>
      <c r="T45" s="10"/>
      <c r="U45" s="10"/>
      <c r="V45" s="10"/>
      <c r="W45" s="10"/>
      <c r="X45" s="10"/>
      <c r="Y45" s="10"/>
      <c r="Z45" s="13">
        <f t="shared" si="2"/>
        <v>7</v>
      </c>
      <c r="AA45" s="10"/>
      <c r="AB45" s="10">
        <v>1</v>
      </c>
      <c r="AC45" s="10">
        <v>1</v>
      </c>
      <c r="AD45" s="10">
        <v>1</v>
      </c>
      <c r="AE45" s="10">
        <v>1</v>
      </c>
      <c r="AF45" s="10">
        <v>1</v>
      </c>
      <c r="AG45" s="10">
        <v>1</v>
      </c>
      <c r="AH45" s="10"/>
      <c r="AI45" s="10"/>
      <c r="AJ45" s="10"/>
      <c r="AK45" s="10"/>
      <c r="AL45" s="10"/>
      <c r="AM45" s="10"/>
      <c r="AN45" s="10"/>
      <c r="AO45" s="10">
        <v>1</v>
      </c>
      <c r="AP45" s="13">
        <f t="shared" si="3"/>
        <v>0</v>
      </c>
      <c r="AQ45" s="10"/>
      <c r="AR45" s="10"/>
      <c r="AS45" s="10"/>
      <c r="AT45" s="10"/>
      <c r="AU45" s="7">
        <f t="shared" si="8"/>
        <v>2</v>
      </c>
      <c r="AV45" s="10">
        <v>1</v>
      </c>
      <c r="AW45" s="10"/>
      <c r="AX45" s="10">
        <v>1</v>
      </c>
      <c r="AY45" s="7">
        <f t="shared" si="4"/>
        <v>2</v>
      </c>
      <c r="AZ45" s="10">
        <v>2</v>
      </c>
      <c r="BA45" s="13">
        <f t="shared" si="9"/>
        <v>0</v>
      </c>
      <c r="BB45" s="10"/>
      <c r="BC45" s="10"/>
      <c r="BD45" s="10"/>
      <c r="BE45" s="10"/>
      <c r="BF45" s="10"/>
      <c r="BG45" s="13">
        <f t="shared" si="5"/>
        <v>0</v>
      </c>
      <c r="BH45" s="10"/>
      <c r="BI45" s="10"/>
      <c r="BJ45" s="10"/>
    </row>
    <row r="46" spans="1:62" s="11" customFormat="1" x14ac:dyDescent="0.3">
      <c r="A46" s="10">
        <f t="shared" si="10"/>
        <v>41</v>
      </c>
      <c r="B46" s="10" t="s">
        <v>158</v>
      </c>
      <c r="C46" s="13">
        <f t="shared" si="1"/>
        <v>1</v>
      </c>
      <c r="D46" s="13">
        <f t="shared" si="6"/>
        <v>0</v>
      </c>
      <c r="E46" s="10"/>
      <c r="F46" s="10"/>
      <c r="G46" s="10"/>
      <c r="H46" s="10"/>
      <c r="I46" s="13">
        <f t="shared" si="7"/>
        <v>1</v>
      </c>
      <c r="J46" s="10"/>
      <c r="K46" s="10"/>
      <c r="L46" s="10"/>
      <c r="M46" s="10">
        <v>1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3">
        <f t="shared" si="2"/>
        <v>0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3">
        <f t="shared" si="3"/>
        <v>0</v>
      </c>
      <c r="AQ46" s="10"/>
      <c r="AR46" s="10"/>
      <c r="AS46" s="10"/>
      <c r="AT46" s="10"/>
      <c r="AU46" s="7">
        <f t="shared" si="8"/>
        <v>0</v>
      </c>
      <c r="AV46" s="10"/>
      <c r="AW46" s="10"/>
      <c r="AX46" s="10"/>
      <c r="AY46" s="7">
        <f t="shared" si="4"/>
        <v>0</v>
      </c>
      <c r="AZ46" s="10"/>
      <c r="BA46" s="13">
        <f t="shared" si="9"/>
        <v>0</v>
      </c>
      <c r="BB46" s="10"/>
      <c r="BC46" s="10"/>
      <c r="BD46" s="10"/>
      <c r="BE46" s="10"/>
      <c r="BF46" s="10"/>
      <c r="BG46" s="13">
        <f t="shared" si="5"/>
        <v>0</v>
      </c>
      <c r="BH46" s="10"/>
      <c r="BI46" s="10"/>
      <c r="BJ46" s="10"/>
    </row>
    <row r="47" spans="1:62" s="11" customFormat="1" x14ac:dyDescent="0.3">
      <c r="A47" s="10">
        <f t="shared" si="10"/>
        <v>42</v>
      </c>
      <c r="B47" s="10" t="s">
        <v>41</v>
      </c>
      <c r="C47" s="13">
        <f t="shared" si="1"/>
        <v>2</v>
      </c>
      <c r="D47" s="13">
        <f t="shared" si="6"/>
        <v>0</v>
      </c>
      <c r="E47" s="10"/>
      <c r="F47" s="10"/>
      <c r="G47" s="10"/>
      <c r="H47" s="10"/>
      <c r="I47" s="13">
        <f t="shared" si="7"/>
        <v>1</v>
      </c>
      <c r="J47" s="10"/>
      <c r="K47" s="10"/>
      <c r="L47" s="10"/>
      <c r="M47" s="10"/>
      <c r="N47" s="10">
        <v>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3">
        <f t="shared" si="2"/>
        <v>0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3">
        <f t="shared" si="3"/>
        <v>0</v>
      </c>
      <c r="AQ47" s="10"/>
      <c r="AR47" s="10"/>
      <c r="AS47" s="10"/>
      <c r="AT47" s="10"/>
      <c r="AU47" s="7">
        <f t="shared" si="8"/>
        <v>1</v>
      </c>
      <c r="AV47" s="10"/>
      <c r="AW47" s="10"/>
      <c r="AX47" s="10">
        <v>1</v>
      </c>
      <c r="AY47" s="7">
        <f t="shared" si="4"/>
        <v>0</v>
      </c>
      <c r="AZ47" s="10"/>
      <c r="BA47" s="13">
        <f t="shared" si="9"/>
        <v>0</v>
      </c>
      <c r="BB47" s="10"/>
      <c r="BC47" s="10"/>
      <c r="BD47" s="10"/>
      <c r="BE47" s="10"/>
      <c r="BF47" s="10"/>
      <c r="BG47" s="13">
        <f t="shared" si="5"/>
        <v>0</v>
      </c>
      <c r="BH47" s="10"/>
      <c r="BI47" s="10"/>
      <c r="BJ47" s="10"/>
    </row>
    <row r="48" spans="1:62" s="11" customFormat="1" x14ac:dyDescent="0.3">
      <c r="A48" s="10">
        <f t="shared" si="10"/>
        <v>43</v>
      </c>
      <c r="B48" s="10" t="s">
        <v>67</v>
      </c>
      <c r="C48" s="13">
        <f t="shared" si="1"/>
        <v>10</v>
      </c>
      <c r="D48" s="13">
        <f t="shared" si="6"/>
        <v>0</v>
      </c>
      <c r="E48" s="10"/>
      <c r="F48" s="10"/>
      <c r="G48" s="10"/>
      <c r="H48" s="10"/>
      <c r="I48" s="13">
        <f t="shared" si="7"/>
        <v>1</v>
      </c>
      <c r="J48" s="10"/>
      <c r="K48" s="10"/>
      <c r="L48" s="10"/>
      <c r="M48" s="10"/>
      <c r="N48" s="10">
        <v>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3">
        <f t="shared" si="2"/>
        <v>3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>
        <v>3</v>
      </c>
      <c r="AK48" s="10"/>
      <c r="AL48" s="10"/>
      <c r="AM48" s="10"/>
      <c r="AN48" s="10"/>
      <c r="AO48" s="10"/>
      <c r="AP48" s="13">
        <f t="shared" si="3"/>
        <v>0</v>
      </c>
      <c r="AQ48" s="10"/>
      <c r="AR48" s="10"/>
      <c r="AS48" s="10"/>
      <c r="AT48" s="10"/>
      <c r="AU48" s="7">
        <f t="shared" si="8"/>
        <v>0</v>
      </c>
      <c r="AV48" s="10"/>
      <c r="AW48" s="10"/>
      <c r="AX48" s="10"/>
      <c r="AY48" s="7">
        <f t="shared" si="4"/>
        <v>0</v>
      </c>
      <c r="AZ48" s="10"/>
      <c r="BA48" s="13">
        <f t="shared" si="9"/>
        <v>6</v>
      </c>
      <c r="BB48" s="10"/>
      <c r="BC48" s="10"/>
      <c r="BD48" s="10">
        <v>3</v>
      </c>
      <c r="BE48" s="10">
        <v>3</v>
      </c>
      <c r="BF48" s="10"/>
      <c r="BG48" s="13">
        <f t="shared" si="5"/>
        <v>0</v>
      </c>
      <c r="BH48" s="10"/>
      <c r="BI48" s="10"/>
      <c r="BJ48" s="10"/>
    </row>
    <row r="49" spans="1:62" s="11" customFormat="1" x14ac:dyDescent="0.3">
      <c r="A49" s="10">
        <f t="shared" si="10"/>
        <v>44</v>
      </c>
      <c r="B49" s="10" t="s">
        <v>20</v>
      </c>
      <c r="C49" s="13">
        <f t="shared" si="1"/>
        <v>45</v>
      </c>
      <c r="D49" s="13">
        <f t="shared" si="6"/>
        <v>0</v>
      </c>
      <c r="E49" s="10"/>
      <c r="F49" s="10"/>
      <c r="G49" s="10"/>
      <c r="H49" s="10"/>
      <c r="I49" s="13">
        <f t="shared" si="7"/>
        <v>1</v>
      </c>
      <c r="J49" s="10"/>
      <c r="K49" s="10"/>
      <c r="L49" s="10"/>
      <c r="M49" s="10"/>
      <c r="N49" s="10"/>
      <c r="O49" s="10">
        <v>1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3">
        <f t="shared" si="2"/>
        <v>6</v>
      </c>
      <c r="AA49" s="10"/>
      <c r="AB49" s="10"/>
      <c r="AC49" s="10"/>
      <c r="AD49" s="10"/>
      <c r="AE49" s="10">
        <v>2</v>
      </c>
      <c r="AF49" s="10">
        <v>4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3">
        <f t="shared" si="3"/>
        <v>10</v>
      </c>
      <c r="AQ49" s="10">
        <v>4</v>
      </c>
      <c r="AR49" s="10">
        <v>3</v>
      </c>
      <c r="AS49" s="10">
        <v>3</v>
      </c>
      <c r="AT49" s="10"/>
      <c r="AU49" s="7">
        <f t="shared" si="8"/>
        <v>1</v>
      </c>
      <c r="AV49" s="10"/>
      <c r="AW49" s="10"/>
      <c r="AX49" s="10">
        <v>1</v>
      </c>
      <c r="AY49" s="7">
        <f t="shared" si="4"/>
        <v>0</v>
      </c>
      <c r="AZ49" s="10"/>
      <c r="BA49" s="13">
        <f t="shared" si="9"/>
        <v>12</v>
      </c>
      <c r="BB49" s="10">
        <v>3</v>
      </c>
      <c r="BC49" s="10">
        <v>3</v>
      </c>
      <c r="BD49" s="10">
        <v>3</v>
      </c>
      <c r="BE49" s="10">
        <v>3</v>
      </c>
      <c r="BF49" s="10"/>
      <c r="BG49" s="13">
        <f t="shared" si="5"/>
        <v>15</v>
      </c>
      <c r="BH49" s="10">
        <v>5</v>
      </c>
      <c r="BI49" s="10">
        <v>5</v>
      </c>
      <c r="BJ49" s="10">
        <v>5</v>
      </c>
    </row>
    <row r="50" spans="1:62" s="11" customFormat="1" x14ac:dyDescent="0.3">
      <c r="A50" s="10">
        <f t="shared" si="10"/>
        <v>45</v>
      </c>
      <c r="B50" s="10" t="s">
        <v>68</v>
      </c>
      <c r="C50" s="13">
        <f t="shared" si="1"/>
        <v>1</v>
      </c>
      <c r="D50" s="13">
        <f t="shared" si="6"/>
        <v>0</v>
      </c>
      <c r="E50" s="10"/>
      <c r="F50" s="10"/>
      <c r="G50" s="10"/>
      <c r="H50" s="10"/>
      <c r="I50" s="13">
        <f t="shared" si="7"/>
        <v>1</v>
      </c>
      <c r="J50" s="10"/>
      <c r="K50" s="10"/>
      <c r="L50" s="10"/>
      <c r="M50" s="10"/>
      <c r="N50" s="10"/>
      <c r="O50" s="10"/>
      <c r="P50" s="10">
        <v>1</v>
      </c>
      <c r="Q50" s="10"/>
      <c r="R50" s="10"/>
      <c r="S50" s="10"/>
      <c r="T50" s="10"/>
      <c r="U50" s="10"/>
      <c r="V50" s="10"/>
      <c r="W50" s="10"/>
      <c r="X50" s="10"/>
      <c r="Y50" s="10"/>
      <c r="Z50" s="13">
        <f t="shared" si="2"/>
        <v>0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3">
        <f t="shared" si="3"/>
        <v>0</v>
      </c>
      <c r="AQ50" s="10"/>
      <c r="AR50" s="10"/>
      <c r="AS50" s="10"/>
      <c r="AT50" s="10"/>
      <c r="AU50" s="7">
        <f t="shared" si="8"/>
        <v>0</v>
      </c>
      <c r="AV50" s="10"/>
      <c r="AW50" s="10"/>
      <c r="AX50" s="10"/>
      <c r="AY50" s="7">
        <f t="shared" si="4"/>
        <v>0</v>
      </c>
      <c r="AZ50" s="10"/>
      <c r="BA50" s="13">
        <f t="shared" si="9"/>
        <v>0</v>
      </c>
      <c r="BB50" s="10"/>
      <c r="BC50" s="10"/>
      <c r="BD50" s="10"/>
      <c r="BE50" s="10"/>
      <c r="BF50" s="10"/>
      <c r="BG50" s="13">
        <f t="shared" si="5"/>
        <v>0</v>
      </c>
      <c r="BH50" s="10"/>
      <c r="BI50" s="10"/>
      <c r="BJ50" s="10"/>
    </row>
    <row r="51" spans="1:62" s="11" customFormat="1" x14ac:dyDescent="0.3">
      <c r="A51" s="10">
        <f t="shared" si="10"/>
        <v>46</v>
      </c>
      <c r="B51" s="10" t="s">
        <v>40</v>
      </c>
      <c r="C51" s="13">
        <f t="shared" si="1"/>
        <v>1</v>
      </c>
      <c r="D51" s="13">
        <f t="shared" si="6"/>
        <v>0</v>
      </c>
      <c r="E51" s="10"/>
      <c r="F51" s="10"/>
      <c r="G51" s="10"/>
      <c r="H51" s="10"/>
      <c r="I51" s="13">
        <f t="shared" si="7"/>
        <v>1</v>
      </c>
      <c r="J51" s="10"/>
      <c r="K51" s="10"/>
      <c r="L51" s="10"/>
      <c r="M51" s="10"/>
      <c r="N51" s="10"/>
      <c r="O51" s="10"/>
      <c r="P51" s="10">
        <v>1</v>
      </c>
      <c r="Q51" s="10"/>
      <c r="R51" s="10"/>
      <c r="S51" s="10"/>
      <c r="T51" s="10"/>
      <c r="U51" s="10"/>
      <c r="V51" s="10"/>
      <c r="W51" s="10"/>
      <c r="X51" s="10"/>
      <c r="Y51" s="10"/>
      <c r="Z51" s="13">
        <f t="shared" si="2"/>
        <v>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3">
        <f t="shared" si="3"/>
        <v>0</v>
      </c>
      <c r="AQ51" s="10"/>
      <c r="AR51" s="10"/>
      <c r="AS51" s="10"/>
      <c r="AT51" s="10"/>
      <c r="AU51" s="7">
        <f t="shared" si="8"/>
        <v>0</v>
      </c>
      <c r="AV51" s="10"/>
      <c r="AW51" s="10"/>
      <c r="AX51" s="10"/>
      <c r="AY51" s="7">
        <f t="shared" si="4"/>
        <v>0</v>
      </c>
      <c r="AZ51" s="10"/>
      <c r="BA51" s="13">
        <f t="shared" si="9"/>
        <v>0</v>
      </c>
      <c r="BB51" s="10"/>
      <c r="BC51" s="10"/>
      <c r="BD51" s="10"/>
      <c r="BE51" s="10"/>
      <c r="BF51" s="10"/>
      <c r="BG51" s="13">
        <f t="shared" si="5"/>
        <v>0</v>
      </c>
      <c r="BH51" s="10"/>
      <c r="BI51" s="10"/>
      <c r="BJ51" s="10"/>
    </row>
    <row r="52" spans="1:62" s="11" customFormat="1" x14ac:dyDescent="0.3">
      <c r="A52" s="10">
        <f t="shared" si="10"/>
        <v>47</v>
      </c>
      <c r="B52" s="10" t="s">
        <v>160</v>
      </c>
      <c r="C52" s="13">
        <f t="shared" si="1"/>
        <v>1</v>
      </c>
      <c r="D52" s="13">
        <f t="shared" si="6"/>
        <v>0</v>
      </c>
      <c r="E52" s="10"/>
      <c r="F52" s="10"/>
      <c r="G52" s="10"/>
      <c r="H52" s="10"/>
      <c r="I52" s="13">
        <f t="shared" si="7"/>
        <v>1</v>
      </c>
      <c r="J52" s="10"/>
      <c r="K52" s="10"/>
      <c r="L52" s="10"/>
      <c r="M52" s="10"/>
      <c r="N52" s="10"/>
      <c r="O52" s="10"/>
      <c r="P52" s="10">
        <v>1</v>
      </c>
      <c r="Q52" s="10"/>
      <c r="R52" s="10"/>
      <c r="S52" s="10"/>
      <c r="T52" s="10"/>
      <c r="U52" s="10"/>
      <c r="V52" s="10"/>
      <c r="W52" s="10"/>
      <c r="X52" s="10"/>
      <c r="Y52" s="10"/>
      <c r="Z52" s="13">
        <f t="shared" si="2"/>
        <v>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3">
        <f t="shared" si="3"/>
        <v>0</v>
      </c>
      <c r="AQ52" s="10"/>
      <c r="AR52" s="10"/>
      <c r="AS52" s="10"/>
      <c r="AT52" s="10"/>
      <c r="AU52" s="7">
        <f t="shared" si="8"/>
        <v>0</v>
      </c>
      <c r="AV52" s="10"/>
      <c r="AW52" s="10"/>
      <c r="AX52" s="10"/>
      <c r="AY52" s="7">
        <f t="shared" si="4"/>
        <v>0</v>
      </c>
      <c r="AZ52" s="10"/>
      <c r="BA52" s="13">
        <f t="shared" si="9"/>
        <v>0</v>
      </c>
      <c r="BB52" s="10"/>
      <c r="BC52" s="10"/>
      <c r="BD52" s="10"/>
      <c r="BE52" s="10"/>
      <c r="BF52" s="10"/>
      <c r="BG52" s="13">
        <f t="shared" si="5"/>
        <v>0</v>
      </c>
      <c r="BH52" s="10"/>
      <c r="BI52" s="10"/>
      <c r="BJ52" s="10"/>
    </row>
    <row r="53" spans="1:62" s="11" customFormat="1" x14ac:dyDescent="0.3">
      <c r="A53" s="10">
        <f t="shared" si="10"/>
        <v>48</v>
      </c>
      <c r="B53" s="10" t="s">
        <v>233</v>
      </c>
      <c r="C53" s="13">
        <f t="shared" si="1"/>
        <v>5</v>
      </c>
      <c r="D53" s="13">
        <f t="shared" si="6"/>
        <v>0</v>
      </c>
      <c r="E53" s="10"/>
      <c r="F53" s="10"/>
      <c r="G53" s="10"/>
      <c r="H53" s="10"/>
      <c r="I53" s="13">
        <f t="shared" si="7"/>
        <v>4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>
        <v>1</v>
      </c>
      <c r="V53" s="10">
        <v>1</v>
      </c>
      <c r="W53" s="10">
        <v>1</v>
      </c>
      <c r="X53" s="10"/>
      <c r="Y53" s="10">
        <v>1</v>
      </c>
      <c r="Z53" s="13">
        <f t="shared" si="2"/>
        <v>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3">
        <f t="shared" si="3"/>
        <v>0</v>
      </c>
      <c r="AQ53" s="10"/>
      <c r="AR53" s="10"/>
      <c r="AS53" s="10"/>
      <c r="AT53" s="10"/>
      <c r="AU53" s="7">
        <f t="shared" si="8"/>
        <v>1</v>
      </c>
      <c r="AV53" s="10"/>
      <c r="AW53" s="10">
        <v>1</v>
      </c>
      <c r="AX53" s="10"/>
      <c r="AY53" s="7">
        <f t="shared" si="4"/>
        <v>0</v>
      </c>
      <c r="AZ53" s="10"/>
      <c r="BA53" s="13">
        <f t="shared" si="9"/>
        <v>0</v>
      </c>
      <c r="BB53" s="10"/>
      <c r="BC53" s="10"/>
      <c r="BD53" s="10"/>
      <c r="BE53" s="10"/>
      <c r="BF53" s="10"/>
      <c r="BG53" s="13">
        <f t="shared" si="5"/>
        <v>0</v>
      </c>
      <c r="BH53" s="10"/>
      <c r="BI53" s="10"/>
      <c r="BJ53" s="10"/>
    </row>
    <row r="54" spans="1:62" s="11" customFormat="1" x14ac:dyDescent="0.3">
      <c r="A54" s="10">
        <f t="shared" si="10"/>
        <v>49</v>
      </c>
      <c r="B54" s="10" t="s">
        <v>234</v>
      </c>
      <c r="C54" s="13">
        <f t="shared" si="1"/>
        <v>1</v>
      </c>
      <c r="D54" s="13">
        <f t="shared" si="6"/>
        <v>0</v>
      </c>
      <c r="E54" s="10"/>
      <c r="F54" s="10"/>
      <c r="G54" s="10"/>
      <c r="H54" s="10"/>
      <c r="I54" s="13">
        <f t="shared" si="7"/>
        <v>1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>
        <v>1</v>
      </c>
      <c r="V54" s="10"/>
      <c r="W54" s="10"/>
      <c r="X54" s="10"/>
      <c r="Y54" s="10"/>
      <c r="Z54" s="13">
        <f t="shared" si="2"/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3">
        <f t="shared" si="3"/>
        <v>0</v>
      </c>
      <c r="AQ54" s="10"/>
      <c r="AR54" s="10"/>
      <c r="AS54" s="10"/>
      <c r="AT54" s="10"/>
      <c r="AU54" s="7">
        <f t="shared" si="8"/>
        <v>0</v>
      </c>
      <c r="AV54" s="10"/>
      <c r="AW54" s="10"/>
      <c r="AX54" s="10"/>
      <c r="AY54" s="7">
        <f t="shared" si="4"/>
        <v>0</v>
      </c>
      <c r="AZ54" s="10"/>
      <c r="BA54" s="13">
        <f t="shared" si="9"/>
        <v>0</v>
      </c>
      <c r="BB54" s="10"/>
      <c r="BC54" s="10"/>
      <c r="BD54" s="10"/>
      <c r="BE54" s="10"/>
      <c r="BF54" s="10"/>
      <c r="BG54" s="13">
        <f t="shared" si="5"/>
        <v>0</v>
      </c>
      <c r="BH54" s="10"/>
      <c r="BI54" s="10"/>
      <c r="BJ54" s="10"/>
    </row>
    <row r="55" spans="1:62" s="11" customFormat="1" x14ac:dyDescent="0.3">
      <c r="A55" s="10">
        <f t="shared" si="10"/>
        <v>50</v>
      </c>
      <c r="B55" s="10" t="s">
        <v>65</v>
      </c>
      <c r="C55" s="13">
        <f t="shared" si="1"/>
        <v>22</v>
      </c>
      <c r="D55" s="13">
        <f t="shared" si="6"/>
        <v>0</v>
      </c>
      <c r="E55" s="10"/>
      <c r="F55" s="10"/>
      <c r="G55" s="10"/>
      <c r="H55" s="10"/>
      <c r="I55" s="13">
        <f t="shared" si="7"/>
        <v>1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>
        <v>1</v>
      </c>
      <c r="V55" s="10"/>
      <c r="W55" s="10"/>
      <c r="X55" s="10"/>
      <c r="Y55" s="10"/>
      <c r="Z55" s="13">
        <f t="shared" si="2"/>
        <v>7</v>
      </c>
      <c r="AA55" s="10"/>
      <c r="AB55" s="10"/>
      <c r="AC55" s="10"/>
      <c r="AD55" s="10">
        <v>1</v>
      </c>
      <c r="AE55" s="10">
        <v>1</v>
      </c>
      <c r="AF55" s="10">
        <v>1</v>
      </c>
      <c r="AG55" s="10"/>
      <c r="AH55" s="10">
        <v>1</v>
      </c>
      <c r="AI55" s="10"/>
      <c r="AJ55" s="10">
        <v>1</v>
      </c>
      <c r="AK55" s="10"/>
      <c r="AL55" s="10"/>
      <c r="AM55" s="10"/>
      <c r="AN55" s="10">
        <v>1</v>
      </c>
      <c r="AO55" s="10">
        <v>1</v>
      </c>
      <c r="AP55" s="13">
        <f t="shared" si="3"/>
        <v>10</v>
      </c>
      <c r="AQ55" s="10">
        <v>4</v>
      </c>
      <c r="AR55" s="10">
        <v>3</v>
      </c>
      <c r="AS55" s="10">
        <v>3</v>
      </c>
      <c r="AT55" s="10"/>
      <c r="AU55" s="7">
        <f t="shared" si="8"/>
        <v>0</v>
      </c>
      <c r="AV55" s="10"/>
      <c r="AW55" s="10"/>
      <c r="AX55" s="10"/>
      <c r="AY55" s="7">
        <f t="shared" si="4"/>
        <v>1</v>
      </c>
      <c r="AZ55" s="10">
        <v>1</v>
      </c>
      <c r="BA55" s="13">
        <f t="shared" si="9"/>
        <v>3</v>
      </c>
      <c r="BB55" s="10"/>
      <c r="BC55" s="10"/>
      <c r="BD55" s="10">
        <v>3</v>
      </c>
      <c r="BE55" s="10"/>
      <c r="BF55" s="10"/>
      <c r="BG55" s="13">
        <f t="shared" si="5"/>
        <v>0</v>
      </c>
      <c r="BH55" s="10"/>
      <c r="BI55" s="10"/>
      <c r="BJ55" s="10"/>
    </row>
    <row r="56" spans="1:62" s="11" customFormat="1" x14ac:dyDescent="0.3">
      <c r="A56" s="10">
        <f t="shared" si="10"/>
        <v>51</v>
      </c>
      <c r="B56" s="10" t="s">
        <v>235</v>
      </c>
      <c r="C56" s="13">
        <f t="shared" si="1"/>
        <v>6</v>
      </c>
      <c r="D56" s="13">
        <f t="shared" si="6"/>
        <v>0</v>
      </c>
      <c r="E56" s="10"/>
      <c r="F56" s="10"/>
      <c r="G56" s="10"/>
      <c r="H56" s="10"/>
      <c r="I56" s="13">
        <f t="shared" si="7"/>
        <v>1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3">
        <f t="shared" si="2"/>
        <v>0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3">
        <f t="shared" si="3"/>
        <v>0</v>
      </c>
      <c r="AQ56" s="10"/>
      <c r="AR56" s="10"/>
      <c r="AS56" s="10"/>
      <c r="AT56" s="10"/>
      <c r="AU56" s="7">
        <f t="shared" si="8"/>
        <v>0</v>
      </c>
      <c r="AV56" s="10"/>
      <c r="AW56" s="10"/>
      <c r="AX56" s="10"/>
      <c r="AY56" s="7">
        <f t="shared" si="4"/>
        <v>0</v>
      </c>
      <c r="AZ56" s="10"/>
      <c r="BA56" s="13">
        <f t="shared" si="9"/>
        <v>5</v>
      </c>
      <c r="BB56" s="10"/>
      <c r="BC56" s="10"/>
      <c r="BD56" s="10"/>
      <c r="BE56" s="10"/>
      <c r="BF56" s="10">
        <v>5</v>
      </c>
      <c r="BG56" s="13">
        <f t="shared" si="5"/>
        <v>0</v>
      </c>
      <c r="BH56" s="10"/>
      <c r="BI56" s="10"/>
      <c r="BJ56" s="10"/>
    </row>
    <row r="57" spans="1:62" s="11" customFormat="1" x14ac:dyDescent="0.3">
      <c r="A57" s="10">
        <f t="shared" si="10"/>
        <v>52</v>
      </c>
      <c r="B57" s="10" t="s">
        <v>164</v>
      </c>
      <c r="C57" s="13">
        <f t="shared" si="1"/>
        <v>6</v>
      </c>
      <c r="D57" s="13">
        <f t="shared" si="6"/>
        <v>0</v>
      </c>
      <c r="E57" s="10"/>
      <c r="F57" s="10"/>
      <c r="G57" s="10"/>
      <c r="H57" s="10"/>
      <c r="I57" s="13">
        <f t="shared" si="7"/>
        <v>1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>
        <v>1</v>
      </c>
      <c r="Z57" s="13">
        <f t="shared" si="2"/>
        <v>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3">
        <f t="shared" si="3"/>
        <v>0</v>
      </c>
      <c r="AQ57" s="10"/>
      <c r="AR57" s="10"/>
      <c r="AS57" s="10"/>
      <c r="AT57" s="10"/>
      <c r="AU57" s="7">
        <f t="shared" si="8"/>
        <v>0</v>
      </c>
      <c r="AV57" s="10"/>
      <c r="AW57" s="10"/>
      <c r="AX57" s="10"/>
      <c r="AY57" s="7">
        <f t="shared" si="4"/>
        <v>0</v>
      </c>
      <c r="AZ57" s="10"/>
      <c r="BA57" s="13">
        <f t="shared" si="9"/>
        <v>5</v>
      </c>
      <c r="BB57" s="10"/>
      <c r="BC57" s="10"/>
      <c r="BD57" s="10"/>
      <c r="BE57" s="10"/>
      <c r="BF57" s="10">
        <v>5</v>
      </c>
      <c r="BG57" s="13">
        <f t="shared" si="5"/>
        <v>0</v>
      </c>
      <c r="BH57" s="10"/>
      <c r="BI57" s="10"/>
      <c r="BJ57" s="10"/>
    </row>
    <row r="58" spans="1:62" s="11" customFormat="1" x14ac:dyDescent="0.3">
      <c r="A58" s="10">
        <f t="shared" si="10"/>
        <v>53</v>
      </c>
      <c r="B58" s="10" t="s">
        <v>162</v>
      </c>
      <c r="C58" s="13">
        <f t="shared" si="1"/>
        <v>1</v>
      </c>
      <c r="D58" s="13">
        <f t="shared" si="6"/>
        <v>0</v>
      </c>
      <c r="E58" s="10"/>
      <c r="F58" s="10"/>
      <c r="G58" s="10"/>
      <c r="H58" s="10"/>
      <c r="I58" s="13">
        <f t="shared" si="7"/>
        <v>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3">
        <f t="shared" si="2"/>
        <v>1</v>
      </c>
      <c r="AA58" s="10">
        <v>1</v>
      </c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3">
        <f t="shared" si="3"/>
        <v>0</v>
      </c>
      <c r="AQ58" s="10"/>
      <c r="AR58" s="10"/>
      <c r="AS58" s="10"/>
      <c r="AT58" s="10"/>
      <c r="AU58" s="7">
        <f t="shared" si="8"/>
        <v>0</v>
      </c>
      <c r="AV58" s="10"/>
      <c r="AW58" s="10"/>
      <c r="AX58" s="10"/>
      <c r="AY58" s="7">
        <f t="shared" si="4"/>
        <v>0</v>
      </c>
      <c r="AZ58" s="10"/>
      <c r="BA58" s="13">
        <f t="shared" si="9"/>
        <v>0</v>
      </c>
      <c r="BB58" s="10"/>
      <c r="BC58" s="10"/>
      <c r="BD58" s="10"/>
      <c r="BE58" s="10"/>
      <c r="BF58" s="10"/>
      <c r="BG58" s="13">
        <f t="shared" si="5"/>
        <v>0</v>
      </c>
      <c r="BH58" s="10"/>
      <c r="BI58" s="10"/>
      <c r="BJ58" s="10"/>
    </row>
    <row r="59" spans="1:62" s="11" customFormat="1" x14ac:dyDescent="0.3">
      <c r="A59" s="10">
        <f t="shared" si="10"/>
        <v>54</v>
      </c>
      <c r="B59" s="10" t="s">
        <v>12</v>
      </c>
      <c r="C59" s="13">
        <f t="shared" si="1"/>
        <v>61</v>
      </c>
      <c r="D59" s="13">
        <f t="shared" si="6"/>
        <v>0</v>
      </c>
      <c r="E59" s="10"/>
      <c r="F59" s="10"/>
      <c r="G59" s="10"/>
      <c r="H59" s="10"/>
      <c r="I59" s="13">
        <f t="shared" si="7"/>
        <v>0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3">
        <f t="shared" si="2"/>
        <v>25</v>
      </c>
      <c r="AA59" s="10">
        <v>2</v>
      </c>
      <c r="AB59" s="10"/>
      <c r="AC59" s="10">
        <v>1</v>
      </c>
      <c r="AD59" s="10"/>
      <c r="AE59" s="10">
        <v>2</v>
      </c>
      <c r="AF59" s="10">
        <v>2</v>
      </c>
      <c r="AG59" s="10">
        <v>1</v>
      </c>
      <c r="AH59" s="10">
        <v>2</v>
      </c>
      <c r="AI59" s="10">
        <v>2</v>
      </c>
      <c r="AJ59" s="10">
        <v>3</v>
      </c>
      <c r="AK59" s="10">
        <v>2</v>
      </c>
      <c r="AL59" s="10">
        <v>2</v>
      </c>
      <c r="AM59" s="10">
        <v>2</v>
      </c>
      <c r="AN59" s="10">
        <v>2</v>
      </c>
      <c r="AO59" s="10">
        <v>2</v>
      </c>
      <c r="AP59" s="13">
        <f t="shared" si="3"/>
        <v>12</v>
      </c>
      <c r="AQ59" s="10">
        <v>4</v>
      </c>
      <c r="AR59" s="10">
        <v>3</v>
      </c>
      <c r="AS59" s="10">
        <v>3</v>
      </c>
      <c r="AT59" s="10">
        <v>2</v>
      </c>
      <c r="AU59" s="7">
        <f t="shared" si="8"/>
        <v>4</v>
      </c>
      <c r="AV59" s="10">
        <v>1</v>
      </c>
      <c r="AW59" s="10">
        <v>1</v>
      </c>
      <c r="AX59" s="10">
        <v>2</v>
      </c>
      <c r="AY59" s="7">
        <f t="shared" si="4"/>
        <v>3</v>
      </c>
      <c r="AZ59" s="10">
        <v>3</v>
      </c>
      <c r="BA59" s="13">
        <f t="shared" si="9"/>
        <v>17</v>
      </c>
      <c r="BB59" s="10">
        <v>3</v>
      </c>
      <c r="BC59" s="10">
        <v>3</v>
      </c>
      <c r="BD59" s="10">
        <v>3</v>
      </c>
      <c r="BE59" s="10">
        <v>3</v>
      </c>
      <c r="BF59" s="10">
        <v>5</v>
      </c>
      <c r="BG59" s="13">
        <f t="shared" si="5"/>
        <v>0</v>
      </c>
      <c r="BH59" s="10"/>
      <c r="BI59" s="10"/>
      <c r="BJ59" s="10"/>
    </row>
    <row r="60" spans="1:62" s="11" customFormat="1" x14ac:dyDescent="0.3">
      <c r="A60" s="10">
        <f t="shared" si="10"/>
        <v>55</v>
      </c>
      <c r="B60" s="10" t="s">
        <v>31</v>
      </c>
      <c r="C60" s="13">
        <f t="shared" si="1"/>
        <v>12</v>
      </c>
      <c r="D60" s="13">
        <f t="shared" si="6"/>
        <v>0</v>
      </c>
      <c r="E60" s="10"/>
      <c r="F60" s="10"/>
      <c r="G60" s="10"/>
      <c r="H60" s="10"/>
      <c r="I60" s="13">
        <f t="shared" si="7"/>
        <v>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3">
        <f t="shared" si="2"/>
        <v>2</v>
      </c>
      <c r="AA60" s="10">
        <v>2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3">
        <f t="shared" si="3"/>
        <v>0</v>
      </c>
      <c r="AQ60" s="10"/>
      <c r="AR60" s="10"/>
      <c r="AS60" s="10"/>
      <c r="AT60" s="10"/>
      <c r="AU60" s="7">
        <f t="shared" si="8"/>
        <v>0</v>
      </c>
      <c r="AV60" s="10"/>
      <c r="AW60" s="10"/>
      <c r="AX60" s="10"/>
      <c r="AY60" s="7">
        <f t="shared" si="4"/>
        <v>0</v>
      </c>
      <c r="AZ60" s="10"/>
      <c r="BA60" s="13">
        <f t="shared" si="9"/>
        <v>0</v>
      </c>
      <c r="BB60" s="10"/>
      <c r="BC60" s="10"/>
      <c r="BD60" s="10"/>
      <c r="BE60" s="10"/>
      <c r="BF60" s="10"/>
      <c r="BG60" s="13">
        <f t="shared" si="5"/>
        <v>10</v>
      </c>
      <c r="BH60" s="10">
        <v>5</v>
      </c>
      <c r="BI60" s="10">
        <v>5</v>
      </c>
      <c r="BJ60" s="10"/>
    </row>
    <row r="61" spans="1:62" s="11" customFormat="1" x14ac:dyDescent="0.3">
      <c r="A61" s="10">
        <f t="shared" si="10"/>
        <v>56</v>
      </c>
      <c r="B61" s="10" t="s">
        <v>237</v>
      </c>
      <c r="C61" s="13">
        <f t="shared" si="1"/>
        <v>17</v>
      </c>
      <c r="D61" s="13">
        <f t="shared" si="6"/>
        <v>0</v>
      </c>
      <c r="E61" s="10"/>
      <c r="F61" s="10"/>
      <c r="G61" s="10"/>
      <c r="H61" s="10"/>
      <c r="I61" s="13">
        <f t="shared" si="7"/>
        <v>0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3">
        <f t="shared" si="2"/>
        <v>2</v>
      </c>
      <c r="AA61" s="10">
        <v>1</v>
      </c>
      <c r="AB61" s="10"/>
      <c r="AC61" s="10"/>
      <c r="AD61" s="10"/>
      <c r="AE61" s="10"/>
      <c r="AF61" s="10">
        <v>1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3">
        <f t="shared" si="3"/>
        <v>0</v>
      </c>
      <c r="AQ61" s="10"/>
      <c r="AR61" s="10"/>
      <c r="AS61" s="10"/>
      <c r="AT61" s="10"/>
      <c r="AU61" s="7">
        <f t="shared" si="8"/>
        <v>0</v>
      </c>
      <c r="AV61" s="10"/>
      <c r="AW61" s="10"/>
      <c r="AX61" s="10"/>
      <c r="AY61" s="7">
        <f t="shared" si="4"/>
        <v>0</v>
      </c>
      <c r="AZ61" s="10"/>
      <c r="BA61" s="13">
        <f t="shared" si="9"/>
        <v>0</v>
      </c>
      <c r="BB61" s="10"/>
      <c r="BC61" s="10"/>
      <c r="BD61" s="10"/>
      <c r="BE61" s="10"/>
      <c r="BF61" s="10"/>
      <c r="BG61" s="13">
        <f t="shared" si="5"/>
        <v>15</v>
      </c>
      <c r="BH61" s="10">
        <v>5</v>
      </c>
      <c r="BI61" s="10">
        <v>5</v>
      </c>
      <c r="BJ61" s="10">
        <v>5</v>
      </c>
    </row>
    <row r="62" spans="1:62" s="11" customFormat="1" x14ac:dyDescent="0.3">
      <c r="A62" s="10">
        <f t="shared" si="10"/>
        <v>57</v>
      </c>
      <c r="B62" s="10" t="s">
        <v>76</v>
      </c>
      <c r="C62" s="13">
        <f t="shared" si="1"/>
        <v>1</v>
      </c>
      <c r="D62" s="13">
        <f t="shared" si="6"/>
        <v>0</v>
      </c>
      <c r="E62" s="10"/>
      <c r="F62" s="10"/>
      <c r="G62" s="10"/>
      <c r="H62" s="10"/>
      <c r="I62" s="13">
        <f t="shared" si="7"/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3">
        <f t="shared" si="2"/>
        <v>1</v>
      </c>
      <c r="AA62" s="10">
        <v>1</v>
      </c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3">
        <f t="shared" si="3"/>
        <v>0</v>
      </c>
      <c r="AQ62" s="10"/>
      <c r="AR62" s="10"/>
      <c r="AS62" s="10"/>
      <c r="AT62" s="10"/>
      <c r="AU62" s="7">
        <f t="shared" si="8"/>
        <v>0</v>
      </c>
      <c r="AV62" s="10"/>
      <c r="AW62" s="10"/>
      <c r="AX62" s="10"/>
      <c r="AY62" s="7">
        <f t="shared" si="4"/>
        <v>0</v>
      </c>
      <c r="AZ62" s="10"/>
      <c r="BA62" s="13">
        <f t="shared" si="9"/>
        <v>0</v>
      </c>
      <c r="BB62" s="10"/>
      <c r="BC62" s="10"/>
      <c r="BD62" s="10"/>
      <c r="BE62" s="10"/>
      <c r="BF62" s="10"/>
      <c r="BG62" s="13">
        <f t="shared" si="5"/>
        <v>0</v>
      </c>
      <c r="BH62" s="10"/>
      <c r="BI62" s="10"/>
      <c r="BJ62" s="10"/>
    </row>
    <row r="63" spans="1:62" s="11" customFormat="1" x14ac:dyDescent="0.3">
      <c r="A63" s="10">
        <f t="shared" si="10"/>
        <v>58</v>
      </c>
      <c r="B63" s="10" t="s">
        <v>74</v>
      </c>
      <c r="C63" s="13">
        <f t="shared" si="1"/>
        <v>13</v>
      </c>
      <c r="D63" s="13">
        <f t="shared" si="6"/>
        <v>0</v>
      </c>
      <c r="E63" s="10"/>
      <c r="F63" s="10"/>
      <c r="G63" s="10"/>
      <c r="H63" s="10"/>
      <c r="I63" s="13">
        <f t="shared" si="7"/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3">
        <f t="shared" si="2"/>
        <v>2</v>
      </c>
      <c r="AA63" s="10"/>
      <c r="AB63" s="10">
        <v>1</v>
      </c>
      <c r="AC63" s="10"/>
      <c r="AD63" s="10"/>
      <c r="AE63" s="10">
        <v>1</v>
      </c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3">
        <f t="shared" si="3"/>
        <v>0</v>
      </c>
      <c r="AQ63" s="10"/>
      <c r="AR63" s="10"/>
      <c r="AS63" s="10"/>
      <c r="AT63" s="10"/>
      <c r="AU63" s="7">
        <f t="shared" si="8"/>
        <v>0</v>
      </c>
      <c r="AV63" s="10"/>
      <c r="AW63" s="10"/>
      <c r="AX63" s="10"/>
      <c r="AY63" s="7">
        <f t="shared" si="4"/>
        <v>0</v>
      </c>
      <c r="AZ63" s="10"/>
      <c r="BA63" s="13">
        <f t="shared" si="9"/>
        <v>6</v>
      </c>
      <c r="BB63" s="10"/>
      <c r="BC63" s="10">
        <v>3</v>
      </c>
      <c r="BD63" s="10"/>
      <c r="BE63" s="10">
        <v>3</v>
      </c>
      <c r="BF63" s="10"/>
      <c r="BG63" s="13">
        <f t="shared" si="5"/>
        <v>5</v>
      </c>
      <c r="BH63" s="10">
        <v>5</v>
      </c>
      <c r="BI63" s="10"/>
      <c r="BJ63" s="10"/>
    </row>
    <row r="64" spans="1:62" s="11" customFormat="1" x14ac:dyDescent="0.3">
      <c r="A64" s="10">
        <f t="shared" si="10"/>
        <v>59</v>
      </c>
      <c r="B64" s="10" t="s">
        <v>9</v>
      </c>
      <c r="C64" s="13">
        <f t="shared" si="1"/>
        <v>1</v>
      </c>
      <c r="D64" s="13">
        <f t="shared" si="6"/>
        <v>0</v>
      </c>
      <c r="E64" s="10"/>
      <c r="F64" s="10"/>
      <c r="G64" s="10"/>
      <c r="H64" s="10"/>
      <c r="I64" s="13">
        <f t="shared" si="7"/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3">
        <f t="shared" si="2"/>
        <v>1</v>
      </c>
      <c r="AA64" s="10"/>
      <c r="AB64" s="10">
        <v>1</v>
      </c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3">
        <f t="shared" si="3"/>
        <v>0</v>
      </c>
      <c r="AQ64" s="10"/>
      <c r="AR64" s="10"/>
      <c r="AS64" s="10"/>
      <c r="AT64" s="10"/>
      <c r="AU64" s="7">
        <f t="shared" si="8"/>
        <v>0</v>
      </c>
      <c r="AV64" s="10"/>
      <c r="AW64" s="10"/>
      <c r="AX64" s="10"/>
      <c r="AY64" s="7">
        <f t="shared" si="4"/>
        <v>0</v>
      </c>
      <c r="AZ64" s="10"/>
      <c r="BA64" s="13">
        <f t="shared" si="9"/>
        <v>0</v>
      </c>
      <c r="BB64" s="10"/>
      <c r="BC64" s="10"/>
      <c r="BD64" s="10"/>
      <c r="BE64" s="10"/>
      <c r="BF64" s="10"/>
      <c r="BG64" s="13">
        <f t="shared" si="5"/>
        <v>0</v>
      </c>
      <c r="BH64" s="10"/>
      <c r="BI64" s="10"/>
      <c r="BJ64" s="10"/>
    </row>
    <row r="65" spans="1:62" s="11" customFormat="1" x14ac:dyDescent="0.3">
      <c r="A65" s="10">
        <f t="shared" si="10"/>
        <v>60</v>
      </c>
      <c r="B65" s="10" t="s">
        <v>98</v>
      </c>
      <c r="C65" s="13">
        <f t="shared" si="1"/>
        <v>2</v>
      </c>
      <c r="D65" s="13">
        <f t="shared" si="6"/>
        <v>0</v>
      </c>
      <c r="E65" s="10"/>
      <c r="F65" s="10"/>
      <c r="G65" s="10"/>
      <c r="H65" s="10"/>
      <c r="I65" s="13">
        <f t="shared" si="7"/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3">
        <f t="shared" si="2"/>
        <v>2</v>
      </c>
      <c r="AA65" s="10"/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3">
        <f t="shared" si="3"/>
        <v>0</v>
      </c>
      <c r="AQ65" s="10"/>
      <c r="AR65" s="10"/>
      <c r="AS65" s="10"/>
      <c r="AT65" s="10"/>
      <c r="AU65" s="7">
        <f t="shared" si="8"/>
        <v>0</v>
      </c>
      <c r="AV65" s="10"/>
      <c r="AW65" s="10"/>
      <c r="AX65" s="10"/>
      <c r="AY65" s="7">
        <f t="shared" si="4"/>
        <v>0</v>
      </c>
      <c r="AZ65" s="10"/>
      <c r="BA65" s="13">
        <f t="shared" si="9"/>
        <v>0</v>
      </c>
      <c r="BB65" s="10"/>
      <c r="BC65" s="10"/>
      <c r="BD65" s="10"/>
      <c r="BE65" s="10"/>
      <c r="BF65" s="10"/>
      <c r="BG65" s="13">
        <f t="shared" si="5"/>
        <v>0</v>
      </c>
      <c r="BH65" s="10"/>
      <c r="BI65" s="10"/>
      <c r="BJ65" s="10"/>
    </row>
    <row r="66" spans="1:62" s="11" customFormat="1" x14ac:dyDescent="0.3">
      <c r="A66" s="10">
        <f t="shared" si="10"/>
        <v>61</v>
      </c>
      <c r="B66" s="10" t="s">
        <v>86</v>
      </c>
      <c r="C66" s="13">
        <f t="shared" si="1"/>
        <v>16</v>
      </c>
      <c r="D66" s="13">
        <f t="shared" si="6"/>
        <v>0</v>
      </c>
      <c r="E66" s="10"/>
      <c r="F66" s="10"/>
      <c r="G66" s="10"/>
      <c r="H66" s="10"/>
      <c r="I66" s="13">
        <f t="shared" si="7"/>
        <v>0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3">
        <f t="shared" si="2"/>
        <v>1</v>
      </c>
      <c r="AA66" s="10"/>
      <c r="AB66" s="10">
        <v>1</v>
      </c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3">
        <f t="shared" si="3"/>
        <v>0</v>
      </c>
      <c r="AQ66" s="10"/>
      <c r="AR66" s="10"/>
      <c r="AS66" s="10"/>
      <c r="AT66" s="10"/>
      <c r="AU66" s="7">
        <f t="shared" si="8"/>
        <v>0</v>
      </c>
      <c r="AV66" s="10"/>
      <c r="AW66" s="10"/>
      <c r="AX66" s="10"/>
      <c r="AY66" s="7">
        <f t="shared" si="4"/>
        <v>0</v>
      </c>
      <c r="AZ66" s="10"/>
      <c r="BA66" s="13">
        <f t="shared" si="9"/>
        <v>0</v>
      </c>
      <c r="BB66" s="10"/>
      <c r="BC66" s="10"/>
      <c r="BD66" s="10"/>
      <c r="BE66" s="10"/>
      <c r="BF66" s="10"/>
      <c r="BG66" s="13">
        <f t="shared" si="5"/>
        <v>15</v>
      </c>
      <c r="BH66" s="10">
        <v>5</v>
      </c>
      <c r="BI66" s="10">
        <v>5</v>
      </c>
      <c r="BJ66" s="10">
        <v>5</v>
      </c>
    </row>
    <row r="67" spans="1:62" s="11" customFormat="1" x14ac:dyDescent="0.3">
      <c r="A67" s="10">
        <f t="shared" si="10"/>
        <v>62</v>
      </c>
      <c r="B67" s="10" t="s">
        <v>238</v>
      </c>
      <c r="C67" s="13">
        <f t="shared" si="1"/>
        <v>2</v>
      </c>
      <c r="D67" s="13">
        <f t="shared" si="6"/>
        <v>0</v>
      </c>
      <c r="E67" s="10"/>
      <c r="F67" s="10"/>
      <c r="G67" s="10"/>
      <c r="H67" s="10"/>
      <c r="I67" s="13">
        <f t="shared" si="7"/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3">
        <f t="shared" si="2"/>
        <v>2</v>
      </c>
      <c r="AA67" s="10"/>
      <c r="AB67" s="10">
        <v>2</v>
      </c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3">
        <f t="shared" si="3"/>
        <v>0</v>
      </c>
      <c r="AQ67" s="10"/>
      <c r="AR67" s="10"/>
      <c r="AS67" s="10"/>
      <c r="AT67" s="10"/>
      <c r="AU67" s="7">
        <f t="shared" si="8"/>
        <v>0</v>
      </c>
      <c r="AV67" s="10"/>
      <c r="AW67" s="10"/>
      <c r="AX67" s="10"/>
      <c r="AY67" s="7">
        <f t="shared" si="4"/>
        <v>0</v>
      </c>
      <c r="AZ67" s="10"/>
      <c r="BA67" s="13">
        <f t="shared" si="9"/>
        <v>0</v>
      </c>
      <c r="BB67" s="10"/>
      <c r="BC67" s="10"/>
      <c r="BD67" s="10"/>
      <c r="BE67" s="10"/>
      <c r="BF67" s="10"/>
      <c r="BG67" s="13">
        <f t="shared" si="5"/>
        <v>0</v>
      </c>
      <c r="BH67" s="10"/>
      <c r="BI67" s="10"/>
      <c r="BJ67" s="10"/>
    </row>
    <row r="68" spans="1:62" s="11" customFormat="1" x14ac:dyDescent="0.3">
      <c r="A68" s="10">
        <f t="shared" si="10"/>
        <v>63</v>
      </c>
      <c r="B68" s="10" t="s">
        <v>62</v>
      </c>
      <c r="C68" s="13">
        <f t="shared" si="1"/>
        <v>3</v>
      </c>
      <c r="D68" s="13">
        <f t="shared" si="6"/>
        <v>0</v>
      </c>
      <c r="E68" s="10"/>
      <c r="F68" s="10"/>
      <c r="G68" s="10"/>
      <c r="H68" s="10"/>
      <c r="I68" s="13">
        <f t="shared" si="7"/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3">
        <f t="shared" si="2"/>
        <v>3</v>
      </c>
      <c r="AA68" s="10"/>
      <c r="AB68" s="10">
        <v>1</v>
      </c>
      <c r="AC68" s="10"/>
      <c r="AD68" s="10"/>
      <c r="AE68" s="10">
        <v>2</v>
      </c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3">
        <f t="shared" si="3"/>
        <v>0</v>
      </c>
      <c r="AQ68" s="10"/>
      <c r="AR68" s="10"/>
      <c r="AS68" s="10"/>
      <c r="AT68" s="10"/>
      <c r="AU68" s="7">
        <f t="shared" si="8"/>
        <v>0</v>
      </c>
      <c r="AV68" s="10"/>
      <c r="AW68" s="10"/>
      <c r="AX68" s="10"/>
      <c r="AY68" s="7">
        <f t="shared" si="4"/>
        <v>0</v>
      </c>
      <c r="AZ68" s="10"/>
      <c r="BA68" s="13">
        <f t="shared" si="9"/>
        <v>0</v>
      </c>
      <c r="BB68" s="10"/>
      <c r="BC68" s="10"/>
      <c r="BD68" s="10"/>
      <c r="BE68" s="10"/>
      <c r="BF68" s="10"/>
      <c r="BG68" s="13">
        <f t="shared" si="5"/>
        <v>0</v>
      </c>
      <c r="BH68" s="10"/>
      <c r="BI68" s="10"/>
      <c r="BJ68" s="10"/>
    </row>
    <row r="69" spans="1:62" s="11" customFormat="1" x14ac:dyDescent="0.3">
      <c r="A69" s="10">
        <f t="shared" si="10"/>
        <v>64</v>
      </c>
      <c r="B69" s="10" t="s">
        <v>21</v>
      </c>
      <c r="C69" s="13">
        <f t="shared" si="1"/>
        <v>11</v>
      </c>
      <c r="D69" s="13">
        <f t="shared" si="6"/>
        <v>0</v>
      </c>
      <c r="E69" s="10"/>
      <c r="F69" s="10"/>
      <c r="G69" s="10"/>
      <c r="H69" s="10"/>
      <c r="I69" s="13">
        <f t="shared" si="7"/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3">
        <f t="shared" si="2"/>
        <v>1</v>
      </c>
      <c r="AA69" s="10"/>
      <c r="AB69" s="10"/>
      <c r="AC69" s="10">
        <v>1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3">
        <f t="shared" si="3"/>
        <v>0</v>
      </c>
      <c r="AQ69" s="10"/>
      <c r="AR69" s="10"/>
      <c r="AS69" s="10"/>
      <c r="AT69" s="10"/>
      <c r="AU69" s="7">
        <f t="shared" si="8"/>
        <v>0</v>
      </c>
      <c r="AV69" s="10"/>
      <c r="AW69" s="10"/>
      <c r="AX69" s="10"/>
      <c r="AY69" s="7">
        <f t="shared" si="4"/>
        <v>0</v>
      </c>
      <c r="AZ69" s="10"/>
      <c r="BA69" s="13">
        <f t="shared" si="9"/>
        <v>0</v>
      </c>
      <c r="BB69" s="10"/>
      <c r="BC69" s="10"/>
      <c r="BD69" s="10"/>
      <c r="BE69" s="10"/>
      <c r="BF69" s="10"/>
      <c r="BG69" s="13">
        <f t="shared" si="5"/>
        <v>10</v>
      </c>
      <c r="BH69" s="10">
        <v>5</v>
      </c>
      <c r="BI69" s="10">
        <v>5</v>
      </c>
      <c r="BJ69" s="10"/>
    </row>
    <row r="70" spans="1:62" s="11" customFormat="1" x14ac:dyDescent="0.3">
      <c r="A70" s="10">
        <f t="shared" si="10"/>
        <v>65</v>
      </c>
      <c r="B70" s="10" t="s">
        <v>37</v>
      </c>
      <c r="C70" s="13">
        <f t="shared" ref="C70:C95" si="11">SUM(D70,I70,Z70,AP70,AU70,AY70,BA70,BG70)</f>
        <v>15</v>
      </c>
      <c r="D70" s="13">
        <f t="shared" si="6"/>
        <v>0</v>
      </c>
      <c r="E70" s="10"/>
      <c r="F70" s="10"/>
      <c r="G70" s="10"/>
      <c r="H70" s="10"/>
      <c r="I70" s="13">
        <f t="shared" si="7"/>
        <v>0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3">
        <f t="shared" ref="Z70:Z95" si="12">SUM(AA70:AO70)</f>
        <v>7</v>
      </c>
      <c r="AA70" s="10"/>
      <c r="AB70" s="10"/>
      <c r="AC70" s="10">
        <v>1</v>
      </c>
      <c r="AD70" s="10">
        <v>1</v>
      </c>
      <c r="AE70" s="10">
        <v>2</v>
      </c>
      <c r="AF70" s="10">
        <v>3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3">
        <f t="shared" ref="AP70:AP95" si="13">SUM(AQ70:AT70)</f>
        <v>4</v>
      </c>
      <c r="AQ70" s="10">
        <v>3</v>
      </c>
      <c r="AR70" s="10">
        <v>1</v>
      </c>
      <c r="AS70" s="10"/>
      <c r="AT70" s="10"/>
      <c r="AU70" s="7">
        <f t="shared" si="8"/>
        <v>1</v>
      </c>
      <c r="AV70" s="10">
        <v>1</v>
      </c>
      <c r="AW70" s="10"/>
      <c r="AX70" s="10"/>
      <c r="AY70" s="7">
        <f t="shared" ref="AY70:AY95" si="14">SUM(AZ70:AZ70)</f>
        <v>0</v>
      </c>
      <c r="AZ70" s="10"/>
      <c r="BA70" s="13">
        <f t="shared" si="9"/>
        <v>3</v>
      </c>
      <c r="BB70" s="10"/>
      <c r="BC70" s="10">
        <v>3</v>
      </c>
      <c r="BD70" s="10"/>
      <c r="BE70" s="10"/>
      <c r="BF70" s="10"/>
      <c r="BG70" s="13">
        <f t="shared" ref="BG70:BG95" si="15">SUM(BH70:BJ70)</f>
        <v>0</v>
      </c>
      <c r="BH70" s="10"/>
      <c r="BI70" s="10"/>
      <c r="BJ70" s="10"/>
    </row>
    <row r="71" spans="1:62" s="11" customFormat="1" x14ac:dyDescent="0.3">
      <c r="A71" s="10">
        <f t="shared" si="10"/>
        <v>66</v>
      </c>
      <c r="B71" s="10" t="s">
        <v>50</v>
      </c>
      <c r="C71" s="13">
        <f t="shared" si="11"/>
        <v>18</v>
      </c>
      <c r="D71" s="13">
        <f t="shared" ref="D71:D95" si="16">SUM(E71:H71)</f>
        <v>0</v>
      </c>
      <c r="E71" s="10"/>
      <c r="F71" s="10"/>
      <c r="G71" s="10"/>
      <c r="H71" s="10"/>
      <c r="I71" s="13">
        <f t="shared" ref="I71:I95" si="17">SUM(J71:Y71)</f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3">
        <f t="shared" si="12"/>
        <v>6</v>
      </c>
      <c r="AA71" s="10"/>
      <c r="AB71" s="10"/>
      <c r="AC71" s="10"/>
      <c r="AD71" s="10">
        <v>3</v>
      </c>
      <c r="AE71" s="10"/>
      <c r="AF71" s="10">
        <v>3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3">
        <f t="shared" si="13"/>
        <v>12</v>
      </c>
      <c r="AQ71" s="10">
        <v>4</v>
      </c>
      <c r="AR71" s="10">
        <v>3</v>
      </c>
      <c r="AS71" s="10">
        <v>3</v>
      </c>
      <c r="AT71" s="10">
        <v>2</v>
      </c>
      <c r="AU71" s="7">
        <f t="shared" ref="AU71:AU95" si="18">SUM(AV71:AX71)</f>
        <v>0</v>
      </c>
      <c r="AV71" s="10"/>
      <c r="AW71" s="10"/>
      <c r="AX71" s="10"/>
      <c r="AY71" s="7">
        <f t="shared" si="14"/>
        <v>0</v>
      </c>
      <c r="AZ71" s="10"/>
      <c r="BA71" s="13">
        <f t="shared" ref="BA71:BA95" si="19">SUM(BB71:BF71)</f>
        <v>0</v>
      </c>
      <c r="BB71" s="10"/>
      <c r="BC71" s="10"/>
      <c r="BD71" s="10"/>
      <c r="BE71" s="10"/>
      <c r="BF71" s="10"/>
      <c r="BG71" s="13">
        <f t="shared" si="15"/>
        <v>0</v>
      </c>
      <c r="BH71" s="10"/>
      <c r="BI71" s="10"/>
      <c r="BJ71" s="10"/>
    </row>
    <row r="72" spans="1:62" s="11" customFormat="1" x14ac:dyDescent="0.3">
      <c r="A72" s="10">
        <f t="shared" ref="A72:A95" si="20">A71+1</f>
        <v>67</v>
      </c>
      <c r="B72" s="10" t="s">
        <v>82</v>
      </c>
      <c r="C72" s="13">
        <f t="shared" si="11"/>
        <v>1</v>
      </c>
      <c r="D72" s="13">
        <f t="shared" si="16"/>
        <v>0</v>
      </c>
      <c r="E72" s="10"/>
      <c r="F72" s="10"/>
      <c r="G72" s="10"/>
      <c r="H72" s="10"/>
      <c r="I72" s="13">
        <f t="shared" si="17"/>
        <v>0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3">
        <f t="shared" si="12"/>
        <v>1</v>
      </c>
      <c r="AA72" s="10"/>
      <c r="AB72" s="10"/>
      <c r="AC72" s="10"/>
      <c r="AD72" s="10"/>
      <c r="AE72" s="10"/>
      <c r="AF72" s="10"/>
      <c r="AG72" s="10"/>
      <c r="AH72" s="10">
        <v>1</v>
      </c>
      <c r="AI72" s="10"/>
      <c r="AJ72" s="10"/>
      <c r="AK72" s="10"/>
      <c r="AL72" s="10"/>
      <c r="AM72" s="10"/>
      <c r="AN72" s="10"/>
      <c r="AO72" s="10"/>
      <c r="AP72" s="13">
        <f t="shared" si="13"/>
        <v>0</v>
      </c>
      <c r="AQ72" s="10"/>
      <c r="AR72" s="10"/>
      <c r="AS72" s="10"/>
      <c r="AT72" s="10"/>
      <c r="AU72" s="7">
        <f t="shared" si="18"/>
        <v>0</v>
      </c>
      <c r="AV72" s="10"/>
      <c r="AW72" s="10"/>
      <c r="AX72" s="10"/>
      <c r="AY72" s="7">
        <f t="shared" si="14"/>
        <v>0</v>
      </c>
      <c r="AZ72" s="10"/>
      <c r="BA72" s="13">
        <f t="shared" si="19"/>
        <v>0</v>
      </c>
      <c r="BB72" s="10"/>
      <c r="BC72" s="10"/>
      <c r="BD72" s="10"/>
      <c r="BE72" s="10"/>
      <c r="BF72" s="10"/>
      <c r="BG72" s="13">
        <f t="shared" si="15"/>
        <v>0</v>
      </c>
      <c r="BH72" s="10"/>
      <c r="BI72" s="10"/>
      <c r="BJ72" s="10"/>
    </row>
    <row r="73" spans="1:62" s="11" customFormat="1" x14ac:dyDescent="0.3">
      <c r="A73" s="10">
        <f t="shared" si="20"/>
        <v>68</v>
      </c>
      <c r="B73" s="10" t="s">
        <v>73</v>
      </c>
      <c r="C73" s="13">
        <f t="shared" si="11"/>
        <v>2</v>
      </c>
      <c r="D73" s="13">
        <f t="shared" si="16"/>
        <v>0</v>
      </c>
      <c r="E73" s="10"/>
      <c r="F73" s="10"/>
      <c r="G73" s="10"/>
      <c r="H73" s="10"/>
      <c r="I73" s="13">
        <f t="shared" si="17"/>
        <v>0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3">
        <f t="shared" si="12"/>
        <v>2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>
        <v>2</v>
      </c>
      <c r="AK73" s="10"/>
      <c r="AL73" s="10"/>
      <c r="AM73" s="10"/>
      <c r="AN73" s="10"/>
      <c r="AO73" s="10"/>
      <c r="AP73" s="13">
        <f t="shared" si="13"/>
        <v>0</v>
      </c>
      <c r="AQ73" s="10"/>
      <c r="AR73" s="10"/>
      <c r="AS73" s="10"/>
      <c r="AT73" s="10"/>
      <c r="AU73" s="7">
        <f t="shared" si="18"/>
        <v>0</v>
      </c>
      <c r="AV73" s="10"/>
      <c r="AW73" s="10"/>
      <c r="AX73" s="10"/>
      <c r="AY73" s="7">
        <f t="shared" si="14"/>
        <v>0</v>
      </c>
      <c r="AZ73" s="10"/>
      <c r="BA73" s="13">
        <f t="shared" si="19"/>
        <v>0</v>
      </c>
      <c r="BB73" s="10"/>
      <c r="BC73" s="10"/>
      <c r="BD73" s="10"/>
      <c r="BE73" s="10"/>
      <c r="BF73" s="10"/>
      <c r="BG73" s="13">
        <f t="shared" si="15"/>
        <v>0</v>
      </c>
      <c r="BH73" s="10"/>
      <c r="BI73" s="10"/>
      <c r="BJ73" s="10"/>
    </row>
    <row r="74" spans="1:62" s="11" customFormat="1" x14ac:dyDescent="0.3">
      <c r="A74" s="10">
        <f t="shared" si="20"/>
        <v>69</v>
      </c>
      <c r="B74" s="10" t="s">
        <v>88</v>
      </c>
      <c r="C74" s="13">
        <f t="shared" si="11"/>
        <v>9</v>
      </c>
      <c r="D74" s="13">
        <f t="shared" si="16"/>
        <v>0</v>
      </c>
      <c r="E74" s="10"/>
      <c r="F74" s="10"/>
      <c r="G74" s="10"/>
      <c r="H74" s="10"/>
      <c r="I74" s="13">
        <f t="shared" si="17"/>
        <v>0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3">
        <f t="shared" si="12"/>
        <v>1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>
        <v>1</v>
      </c>
      <c r="AL74" s="10"/>
      <c r="AM74" s="10"/>
      <c r="AN74" s="10"/>
      <c r="AO74" s="10"/>
      <c r="AP74" s="13">
        <f t="shared" si="13"/>
        <v>3</v>
      </c>
      <c r="AQ74" s="10"/>
      <c r="AR74" s="10">
        <v>3</v>
      </c>
      <c r="AS74" s="10"/>
      <c r="AT74" s="10"/>
      <c r="AU74" s="7">
        <f t="shared" si="18"/>
        <v>0</v>
      </c>
      <c r="AV74" s="10"/>
      <c r="AW74" s="10"/>
      <c r="AX74" s="10"/>
      <c r="AY74" s="7">
        <f t="shared" si="14"/>
        <v>0</v>
      </c>
      <c r="AZ74" s="10"/>
      <c r="BA74" s="13">
        <f t="shared" si="19"/>
        <v>5</v>
      </c>
      <c r="BB74" s="10"/>
      <c r="BC74" s="10"/>
      <c r="BD74" s="10"/>
      <c r="BE74" s="10"/>
      <c r="BF74" s="10">
        <v>5</v>
      </c>
      <c r="BG74" s="13">
        <f t="shared" si="15"/>
        <v>0</v>
      </c>
      <c r="BH74" s="10"/>
      <c r="BI74" s="10"/>
      <c r="BJ74" s="10"/>
    </row>
    <row r="75" spans="1:62" s="11" customFormat="1" x14ac:dyDescent="0.3">
      <c r="A75" s="10">
        <f t="shared" si="20"/>
        <v>70</v>
      </c>
      <c r="B75" s="10" t="s">
        <v>138</v>
      </c>
      <c r="C75" s="13">
        <f t="shared" si="11"/>
        <v>1</v>
      </c>
      <c r="D75" s="13">
        <f>SUM(E75:H75)</f>
        <v>0</v>
      </c>
      <c r="E75" s="10"/>
      <c r="F75" s="10"/>
      <c r="G75" s="10"/>
      <c r="H75" s="10"/>
      <c r="I75" s="13">
        <f>SUM(J75:Y75)</f>
        <v>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3">
        <f t="shared" si="12"/>
        <v>1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>
        <v>1</v>
      </c>
      <c r="AO75" s="10"/>
      <c r="AP75" s="13">
        <f t="shared" si="13"/>
        <v>0</v>
      </c>
      <c r="AQ75" s="10"/>
      <c r="AR75" s="10"/>
      <c r="AS75" s="10"/>
      <c r="AT75" s="10"/>
      <c r="AU75" s="7">
        <f t="shared" si="18"/>
        <v>0</v>
      </c>
      <c r="AV75" s="10"/>
      <c r="AW75" s="10"/>
      <c r="AX75" s="10"/>
      <c r="AY75" s="7">
        <f t="shared" si="14"/>
        <v>0</v>
      </c>
      <c r="AZ75" s="10"/>
      <c r="BA75" s="13">
        <f t="shared" si="19"/>
        <v>0</v>
      </c>
      <c r="BB75" s="10"/>
      <c r="BC75" s="10"/>
      <c r="BD75" s="10"/>
      <c r="BE75" s="10"/>
      <c r="BF75" s="10"/>
      <c r="BG75" s="13">
        <f t="shared" si="15"/>
        <v>0</v>
      </c>
      <c r="BH75" s="10"/>
      <c r="BI75" s="10"/>
      <c r="BJ75" s="10"/>
    </row>
    <row r="76" spans="1:62" s="11" customFormat="1" x14ac:dyDescent="0.3">
      <c r="A76" s="10">
        <f t="shared" si="20"/>
        <v>71</v>
      </c>
      <c r="B76" s="10" t="s">
        <v>239</v>
      </c>
      <c r="C76" s="13">
        <f t="shared" si="11"/>
        <v>1</v>
      </c>
      <c r="D76" s="13">
        <f t="shared" si="16"/>
        <v>0</v>
      </c>
      <c r="E76" s="10"/>
      <c r="F76" s="10"/>
      <c r="G76" s="10"/>
      <c r="H76" s="10"/>
      <c r="I76" s="13">
        <f t="shared" si="17"/>
        <v>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3">
        <f t="shared" si="12"/>
        <v>1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>
        <v>1</v>
      </c>
      <c r="AO76" s="10"/>
      <c r="AP76" s="13">
        <f t="shared" si="13"/>
        <v>0</v>
      </c>
      <c r="AQ76" s="10"/>
      <c r="AR76" s="10"/>
      <c r="AS76" s="10"/>
      <c r="AT76" s="10"/>
      <c r="AU76" s="7">
        <f t="shared" si="18"/>
        <v>0</v>
      </c>
      <c r="AV76" s="10"/>
      <c r="AW76" s="10"/>
      <c r="AX76" s="10"/>
      <c r="AY76" s="7">
        <f t="shared" si="14"/>
        <v>0</v>
      </c>
      <c r="AZ76" s="10"/>
      <c r="BA76" s="13">
        <f t="shared" si="19"/>
        <v>0</v>
      </c>
      <c r="BB76" s="10"/>
      <c r="BC76" s="10"/>
      <c r="BD76" s="10"/>
      <c r="BE76" s="10"/>
      <c r="BF76" s="10"/>
      <c r="BG76" s="13">
        <f t="shared" si="15"/>
        <v>0</v>
      </c>
      <c r="BH76" s="10"/>
      <c r="BI76" s="10"/>
      <c r="BJ76" s="10"/>
    </row>
    <row r="77" spans="1:62" s="11" customFormat="1" x14ac:dyDescent="0.3">
      <c r="A77" s="10">
        <f t="shared" si="20"/>
        <v>72</v>
      </c>
      <c r="B77" s="10" t="s">
        <v>71</v>
      </c>
      <c r="C77" s="13">
        <f t="shared" si="11"/>
        <v>16</v>
      </c>
      <c r="D77" s="13">
        <f t="shared" si="16"/>
        <v>0</v>
      </c>
      <c r="E77" s="10"/>
      <c r="F77" s="10"/>
      <c r="G77" s="10"/>
      <c r="H77" s="10"/>
      <c r="I77" s="13">
        <f t="shared" si="17"/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3">
        <f t="shared" si="12"/>
        <v>1</v>
      </c>
      <c r="AA77" s="10"/>
      <c r="AB77" s="10"/>
      <c r="AC77" s="10"/>
      <c r="AD77" s="10"/>
      <c r="AE77" s="10">
        <v>1</v>
      </c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3">
        <f t="shared" si="13"/>
        <v>0</v>
      </c>
      <c r="AQ77" s="10"/>
      <c r="AR77" s="10"/>
      <c r="AS77" s="10"/>
      <c r="AT77" s="10"/>
      <c r="AU77" s="7">
        <f t="shared" si="18"/>
        <v>0</v>
      </c>
      <c r="AV77" s="10"/>
      <c r="AW77" s="10"/>
      <c r="AX77" s="10"/>
      <c r="AY77" s="7">
        <f t="shared" si="14"/>
        <v>0</v>
      </c>
      <c r="AZ77" s="10"/>
      <c r="BA77" s="13">
        <f t="shared" si="19"/>
        <v>0</v>
      </c>
      <c r="BB77" s="10"/>
      <c r="BC77" s="10"/>
      <c r="BD77" s="10"/>
      <c r="BE77" s="10"/>
      <c r="BF77" s="10"/>
      <c r="BG77" s="13">
        <f t="shared" si="15"/>
        <v>15</v>
      </c>
      <c r="BH77" s="10">
        <v>5</v>
      </c>
      <c r="BI77" s="10">
        <v>5</v>
      </c>
      <c r="BJ77" s="10">
        <v>5</v>
      </c>
    </row>
    <row r="78" spans="1:62" s="11" customFormat="1" x14ac:dyDescent="0.3">
      <c r="A78" s="10">
        <f t="shared" si="20"/>
        <v>73</v>
      </c>
      <c r="B78" s="10" t="s">
        <v>60</v>
      </c>
      <c r="C78" s="13">
        <f t="shared" si="11"/>
        <v>9</v>
      </c>
      <c r="D78" s="13">
        <f t="shared" si="16"/>
        <v>0</v>
      </c>
      <c r="E78" s="10"/>
      <c r="F78" s="10"/>
      <c r="G78" s="10"/>
      <c r="H78" s="10"/>
      <c r="I78" s="13">
        <f t="shared" si="17"/>
        <v>0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3">
        <f t="shared" si="12"/>
        <v>0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3">
        <f t="shared" si="13"/>
        <v>9</v>
      </c>
      <c r="AQ78" s="10">
        <v>3</v>
      </c>
      <c r="AR78" s="10">
        <v>3</v>
      </c>
      <c r="AS78" s="10">
        <v>3</v>
      </c>
      <c r="AT78" s="10"/>
      <c r="AU78" s="7">
        <f t="shared" si="18"/>
        <v>0</v>
      </c>
      <c r="AV78" s="10"/>
      <c r="AW78" s="10"/>
      <c r="AX78" s="10"/>
      <c r="AY78" s="7">
        <f t="shared" si="14"/>
        <v>0</v>
      </c>
      <c r="AZ78" s="10"/>
      <c r="BA78" s="13">
        <f t="shared" si="19"/>
        <v>0</v>
      </c>
      <c r="BB78" s="10"/>
      <c r="BC78" s="10"/>
      <c r="BD78" s="10"/>
      <c r="BE78" s="10"/>
      <c r="BF78" s="10"/>
      <c r="BG78" s="13">
        <f t="shared" si="15"/>
        <v>0</v>
      </c>
      <c r="BH78" s="10"/>
      <c r="BI78" s="10"/>
      <c r="BJ78" s="10"/>
    </row>
    <row r="79" spans="1:62" s="11" customFormat="1" x14ac:dyDescent="0.3">
      <c r="A79" s="10">
        <f t="shared" si="20"/>
        <v>74</v>
      </c>
      <c r="B79" s="10" t="s">
        <v>38</v>
      </c>
      <c r="C79" s="13">
        <f t="shared" si="11"/>
        <v>3</v>
      </c>
      <c r="D79" s="13">
        <f t="shared" si="16"/>
        <v>0</v>
      </c>
      <c r="E79" s="10"/>
      <c r="F79" s="10"/>
      <c r="G79" s="10"/>
      <c r="H79" s="10"/>
      <c r="I79" s="13">
        <f t="shared" si="17"/>
        <v>0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3">
        <f t="shared" si="12"/>
        <v>0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3">
        <f t="shared" si="13"/>
        <v>3</v>
      </c>
      <c r="AQ79" s="10"/>
      <c r="AR79" s="10">
        <v>3</v>
      </c>
      <c r="AS79" s="10"/>
      <c r="AT79" s="10"/>
      <c r="AU79" s="7">
        <f t="shared" si="18"/>
        <v>0</v>
      </c>
      <c r="AV79" s="10"/>
      <c r="AW79" s="10"/>
      <c r="AX79" s="10"/>
      <c r="AY79" s="7">
        <f t="shared" si="14"/>
        <v>0</v>
      </c>
      <c r="AZ79" s="10"/>
      <c r="BA79" s="13">
        <f t="shared" si="19"/>
        <v>0</v>
      </c>
      <c r="BB79" s="10"/>
      <c r="BC79" s="10"/>
      <c r="BD79" s="10"/>
      <c r="BE79" s="10"/>
      <c r="BF79" s="10"/>
      <c r="BG79" s="13">
        <f t="shared" si="15"/>
        <v>0</v>
      </c>
      <c r="BH79" s="10"/>
      <c r="BI79" s="10"/>
      <c r="BJ79" s="10"/>
    </row>
    <row r="80" spans="1:62" s="11" customFormat="1" x14ac:dyDescent="0.3">
      <c r="A80" s="10">
        <f t="shared" si="20"/>
        <v>75</v>
      </c>
      <c r="B80" s="10" t="s">
        <v>66</v>
      </c>
      <c r="C80" s="13">
        <f t="shared" si="11"/>
        <v>6</v>
      </c>
      <c r="D80" s="13">
        <f t="shared" si="16"/>
        <v>0</v>
      </c>
      <c r="E80" s="10"/>
      <c r="F80" s="10"/>
      <c r="G80" s="10"/>
      <c r="H80" s="10"/>
      <c r="I80" s="13">
        <f t="shared" si="17"/>
        <v>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3">
        <f t="shared" si="12"/>
        <v>0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3">
        <f t="shared" si="13"/>
        <v>6</v>
      </c>
      <c r="AQ80" s="10"/>
      <c r="AR80" s="10"/>
      <c r="AS80" s="10">
        <v>3</v>
      </c>
      <c r="AT80" s="10">
        <v>3</v>
      </c>
      <c r="AU80" s="7">
        <f t="shared" si="18"/>
        <v>0</v>
      </c>
      <c r="AV80" s="10"/>
      <c r="AW80" s="10"/>
      <c r="AX80" s="10"/>
      <c r="AY80" s="7">
        <f t="shared" si="14"/>
        <v>0</v>
      </c>
      <c r="AZ80" s="10"/>
      <c r="BA80" s="13">
        <f t="shared" si="19"/>
        <v>0</v>
      </c>
      <c r="BB80" s="10"/>
      <c r="BC80" s="10"/>
      <c r="BD80" s="10"/>
      <c r="BE80" s="10"/>
      <c r="BF80" s="10"/>
      <c r="BG80" s="13">
        <f t="shared" si="15"/>
        <v>0</v>
      </c>
      <c r="BH80" s="10"/>
      <c r="BI80" s="10"/>
      <c r="BJ80" s="10"/>
    </row>
    <row r="81" spans="1:64" s="11" customFormat="1" x14ac:dyDescent="0.3">
      <c r="A81" s="10">
        <f t="shared" si="20"/>
        <v>76</v>
      </c>
      <c r="B81" s="10" t="s">
        <v>178</v>
      </c>
      <c r="C81" s="13">
        <f t="shared" si="11"/>
        <v>7</v>
      </c>
      <c r="D81" s="13">
        <f t="shared" si="16"/>
        <v>0</v>
      </c>
      <c r="E81" s="10"/>
      <c r="F81" s="10"/>
      <c r="G81" s="10"/>
      <c r="H81" s="10"/>
      <c r="I81" s="13">
        <f t="shared" si="17"/>
        <v>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3">
        <f t="shared" si="12"/>
        <v>0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3">
        <f t="shared" si="13"/>
        <v>4</v>
      </c>
      <c r="AQ81" s="10"/>
      <c r="AR81" s="10"/>
      <c r="AS81" s="10">
        <v>3</v>
      </c>
      <c r="AT81" s="10">
        <v>1</v>
      </c>
      <c r="AU81" s="7">
        <f t="shared" si="18"/>
        <v>0</v>
      </c>
      <c r="AV81" s="10"/>
      <c r="AW81" s="10"/>
      <c r="AX81" s="10"/>
      <c r="AY81" s="7">
        <f t="shared" si="14"/>
        <v>0</v>
      </c>
      <c r="AZ81" s="10"/>
      <c r="BA81" s="13">
        <f t="shared" si="19"/>
        <v>3</v>
      </c>
      <c r="BB81" s="10">
        <v>3</v>
      </c>
      <c r="BC81" s="10"/>
      <c r="BD81" s="10"/>
      <c r="BE81" s="10"/>
      <c r="BF81" s="10"/>
      <c r="BG81" s="13">
        <f t="shared" si="15"/>
        <v>0</v>
      </c>
      <c r="BH81" s="10"/>
      <c r="BI81" s="10"/>
      <c r="BJ81" s="10"/>
    </row>
    <row r="82" spans="1:64" s="11" customFormat="1" x14ac:dyDescent="0.3">
      <c r="A82" s="10">
        <f t="shared" si="20"/>
        <v>77</v>
      </c>
      <c r="B82" s="10" t="s">
        <v>25</v>
      </c>
      <c r="C82" s="13">
        <f t="shared" si="11"/>
        <v>1</v>
      </c>
      <c r="D82" s="13">
        <f t="shared" si="16"/>
        <v>0</v>
      </c>
      <c r="E82" s="10"/>
      <c r="F82" s="10"/>
      <c r="G82" s="10"/>
      <c r="H82" s="10"/>
      <c r="I82" s="13">
        <f t="shared" si="17"/>
        <v>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3">
        <f t="shared" si="12"/>
        <v>0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3">
        <f t="shared" si="13"/>
        <v>0</v>
      </c>
      <c r="AQ82" s="10"/>
      <c r="AR82" s="10"/>
      <c r="AS82" s="10"/>
      <c r="AT82" s="10"/>
      <c r="AU82" s="7">
        <f t="shared" si="18"/>
        <v>1</v>
      </c>
      <c r="AV82" s="10">
        <v>1</v>
      </c>
      <c r="AW82" s="10"/>
      <c r="AX82" s="10"/>
      <c r="AY82" s="7">
        <f t="shared" si="14"/>
        <v>0</v>
      </c>
      <c r="AZ82" s="10"/>
      <c r="BA82" s="13">
        <f t="shared" si="19"/>
        <v>0</v>
      </c>
      <c r="BB82" s="10"/>
      <c r="BC82" s="10"/>
      <c r="BD82" s="10"/>
      <c r="BE82" s="10"/>
      <c r="BF82" s="10"/>
      <c r="BG82" s="13">
        <f t="shared" si="15"/>
        <v>0</v>
      </c>
      <c r="BH82" s="10"/>
      <c r="BI82" s="10"/>
      <c r="BJ82" s="10"/>
    </row>
    <row r="83" spans="1:64" s="11" customFormat="1" x14ac:dyDescent="0.3">
      <c r="A83" s="10">
        <f t="shared" si="20"/>
        <v>78</v>
      </c>
      <c r="B83" s="10" t="s">
        <v>183</v>
      </c>
      <c r="C83" s="13">
        <f t="shared" si="11"/>
        <v>3</v>
      </c>
      <c r="D83" s="13">
        <f t="shared" si="16"/>
        <v>0</v>
      </c>
      <c r="E83" s="10"/>
      <c r="F83" s="10"/>
      <c r="G83" s="10"/>
      <c r="H83" s="10"/>
      <c r="I83" s="13">
        <f t="shared" si="17"/>
        <v>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3">
        <f t="shared" si="12"/>
        <v>0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3">
        <f t="shared" si="13"/>
        <v>0</v>
      </c>
      <c r="AQ83" s="10"/>
      <c r="AR83" s="10"/>
      <c r="AS83" s="10"/>
      <c r="AT83" s="10"/>
      <c r="AU83" s="7">
        <f t="shared" si="18"/>
        <v>0</v>
      </c>
      <c r="AV83" s="10"/>
      <c r="AW83" s="10"/>
      <c r="AX83" s="10"/>
      <c r="AY83" s="7">
        <f t="shared" si="14"/>
        <v>0</v>
      </c>
      <c r="AZ83" s="10"/>
      <c r="BA83" s="13">
        <f t="shared" si="19"/>
        <v>3</v>
      </c>
      <c r="BB83" s="10">
        <v>3</v>
      </c>
      <c r="BC83" s="10"/>
      <c r="BD83" s="10"/>
      <c r="BE83" s="10"/>
      <c r="BF83" s="10"/>
      <c r="BG83" s="13">
        <f t="shared" si="15"/>
        <v>0</v>
      </c>
      <c r="BH83" s="10"/>
      <c r="BI83" s="10"/>
      <c r="BJ83" s="10"/>
    </row>
    <row r="84" spans="1:64" s="11" customFormat="1" x14ac:dyDescent="0.3">
      <c r="A84" s="10">
        <f t="shared" si="20"/>
        <v>79</v>
      </c>
      <c r="B84" s="10" t="s">
        <v>83</v>
      </c>
      <c r="C84" s="13">
        <f t="shared" si="11"/>
        <v>6</v>
      </c>
      <c r="D84" s="13">
        <f t="shared" si="16"/>
        <v>0</v>
      </c>
      <c r="E84" s="10"/>
      <c r="F84" s="10"/>
      <c r="G84" s="10"/>
      <c r="H84" s="10"/>
      <c r="I84" s="13">
        <f t="shared" si="17"/>
        <v>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3">
        <f t="shared" si="12"/>
        <v>0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3">
        <f t="shared" si="13"/>
        <v>0</v>
      </c>
      <c r="AQ84" s="10"/>
      <c r="AR84" s="10"/>
      <c r="AS84" s="10"/>
      <c r="AT84" s="10"/>
      <c r="AU84" s="7">
        <f t="shared" si="18"/>
        <v>0</v>
      </c>
      <c r="AV84" s="10"/>
      <c r="AW84" s="10"/>
      <c r="AX84" s="10"/>
      <c r="AY84" s="7">
        <f t="shared" si="14"/>
        <v>0</v>
      </c>
      <c r="AZ84" s="10"/>
      <c r="BA84" s="13">
        <f t="shared" si="19"/>
        <v>6</v>
      </c>
      <c r="BB84" s="10">
        <v>3</v>
      </c>
      <c r="BC84" s="10"/>
      <c r="BD84" s="10">
        <v>3</v>
      </c>
      <c r="BE84" s="10"/>
      <c r="BF84" s="10"/>
      <c r="BG84" s="13">
        <f t="shared" si="15"/>
        <v>0</v>
      </c>
      <c r="BH84" s="10"/>
      <c r="BI84" s="10"/>
      <c r="BJ84" s="10"/>
    </row>
    <row r="85" spans="1:64" s="11" customFormat="1" x14ac:dyDescent="0.3">
      <c r="A85" s="10">
        <f t="shared" si="20"/>
        <v>80</v>
      </c>
      <c r="B85" s="10" t="s">
        <v>80</v>
      </c>
      <c r="C85" s="13">
        <f t="shared" si="11"/>
        <v>6</v>
      </c>
      <c r="D85" s="13">
        <f t="shared" si="16"/>
        <v>0</v>
      </c>
      <c r="E85" s="10"/>
      <c r="F85" s="10"/>
      <c r="G85" s="10"/>
      <c r="H85" s="10"/>
      <c r="I85" s="13">
        <f t="shared" si="17"/>
        <v>0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3">
        <f t="shared" si="12"/>
        <v>0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3">
        <f t="shared" si="13"/>
        <v>0</v>
      </c>
      <c r="AQ85" s="10"/>
      <c r="AR85" s="10"/>
      <c r="AS85" s="10"/>
      <c r="AT85" s="10"/>
      <c r="AU85" s="7">
        <f t="shared" si="18"/>
        <v>0</v>
      </c>
      <c r="AV85" s="10"/>
      <c r="AW85" s="10"/>
      <c r="AX85" s="10"/>
      <c r="AY85" s="7">
        <f t="shared" si="14"/>
        <v>0</v>
      </c>
      <c r="AZ85" s="10"/>
      <c r="BA85" s="13">
        <f t="shared" si="19"/>
        <v>6</v>
      </c>
      <c r="BB85" s="10">
        <v>3</v>
      </c>
      <c r="BC85" s="10"/>
      <c r="BD85" s="10">
        <v>3</v>
      </c>
      <c r="BE85" s="10"/>
      <c r="BF85" s="10"/>
      <c r="BG85" s="13">
        <f t="shared" si="15"/>
        <v>0</v>
      </c>
      <c r="BH85" s="10"/>
      <c r="BI85" s="10"/>
      <c r="BJ85" s="10"/>
    </row>
    <row r="86" spans="1:64" s="11" customFormat="1" x14ac:dyDescent="0.3">
      <c r="A86" s="10">
        <f t="shared" si="20"/>
        <v>81</v>
      </c>
      <c r="B86" s="10" t="s">
        <v>146</v>
      </c>
      <c r="C86" s="13">
        <f t="shared" si="11"/>
        <v>18</v>
      </c>
      <c r="D86" s="13">
        <f t="shared" si="16"/>
        <v>0</v>
      </c>
      <c r="E86" s="10"/>
      <c r="F86" s="10"/>
      <c r="G86" s="10"/>
      <c r="H86" s="10"/>
      <c r="I86" s="13">
        <f t="shared" si="17"/>
        <v>0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3">
        <f t="shared" si="12"/>
        <v>0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3">
        <f t="shared" si="13"/>
        <v>0</v>
      </c>
      <c r="AQ86" s="10"/>
      <c r="AR86" s="10"/>
      <c r="AS86" s="10"/>
      <c r="AT86" s="10"/>
      <c r="AU86" s="7">
        <f t="shared" si="18"/>
        <v>0</v>
      </c>
      <c r="AV86" s="10"/>
      <c r="AW86" s="10"/>
      <c r="AX86" s="10"/>
      <c r="AY86" s="7">
        <f t="shared" si="14"/>
        <v>0</v>
      </c>
      <c r="AZ86" s="10"/>
      <c r="BA86" s="13">
        <f t="shared" si="19"/>
        <v>3</v>
      </c>
      <c r="BB86" s="10"/>
      <c r="BC86" s="10">
        <v>3</v>
      </c>
      <c r="BD86" s="10"/>
      <c r="BE86" s="10"/>
      <c r="BF86" s="10"/>
      <c r="BG86" s="13">
        <f t="shared" si="15"/>
        <v>15</v>
      </c>
      <c r="BH86" s="10">
        <v>5</v>
      </c>
      <c r="BI86" s="10">
        <v>5</v>
      </c>
      <c r="BJ86" s="10">
        <v>5</v>
      </c>
    </row>
    <row r="87" spans="1:64" s="11" customFormat="1" x14ac:dyDescent="0.3">
      <c r="A87" s="10">
        <f t="shared" si="20"/>
        <v>82</v>
      </c>
      <c r="B87" s="10" t="s">
        <v>184</v>
      </c>
      <c r="C87" s="13">
        <f t="shared" si="11"/>
        <v>18</v>
      </c>
      <c r="D87" s="13">
        <f t="shared" si="16"/>
        <v>0</v>
      </c>
      <c r="E87" s="10"/>
      <c r="F87" s="10"/>
      <c r="G87" s="10"/>
      <c r="H87" s="10"/>
      <c r="I87" s="13">
        <f t="shared" si="17"/>
        <v>0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3">
        <f t="shared" si="12"/>
        <v>0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3">
        <f t="shared" si="13"/>
        <v>0</v>
      </c>
      <c r="AQ87" s="10"/>
      <c r="AR87" s="10"/>
      <c r="AS87" s="10"/>
      <c r="AT87" s="10"/>
      <c r="AU87" s="7">
        <f t="shared" si="18"/>
        <v>0</v>
      </c>
      <c r="AV87" s="10"/>
      <c r="AW87" s="10"/>
      <c r="AX87" s="10"/>
      <c r="AY87" s="7">
        <f t="shared" si="14"/>
        <v>0</v>
      </c>
      <c r="AZ87" s="10"/>
      <c r="BA87" s="13">
        <f t="shared" si="19"/>
        <v>3</v>
      </c>
      <c r="BB87" s="10"/>
      <c r="BC87" s="10">
        <v>3</v>
      </c>
      <c r="BD87" s="10"/>
      <c r="BE87" s="10"/>
      <c r="BF87" s="10"/>
      <c r="BG87" s="13">
        <f t="shared" si="15"/>
        <v>15</v>
      </c>
      <c r="BH87" s="10">
        <v>5</v>
      </c>
      <c r="BI87" s="10">
        <v>5</v>
      </c>
      <c r="BJ87" s="10">
        <v>5</v>
      </c>
    </row>
    <row r="88" spans="1:64" s="11" customFormat="1" x14ac:dyDescent="0.3">
      <c r="A88" s="10">
        <f t="shared" si="20"/>
        <v>83</v>
      </c>
      <c r="B88" s="10" t="s">
        <v>165</v>
      </c>
      <c r="C88" s="13">
        <f t="shared" si="11"/>
        <v>3</v>
      </c>
      <c r="D88" s="13">
        <f t="shared" si="16"/>
        <v>0</v>
      </c>
      <c r="E88" s="10"/>
      <c r="F88" s="10"/>
      <c r="G88" s="10"/>
      <c r="H88" s="10"/>
      <c r="I88" s="13">
        <f t="shared" si="17"/>
        <v>0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3">
        <f t="shared" si="12"/>
        <v>0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3">
        <f t="shared" si="13"/>
        <v>0</v>
      </c>
      <c r="AQ88" s="10"/>
      <c r="AR88" s="10"/>
      <c r="AS88" s="10"/>
      <c r="AT88" s="10"/>
      <c r="AU88" s="7">
        <f t="shared" si="18"/>
        <v>0</v>
      </c>
      <c r="AV88" s="10"/>
      <c r="AW88" s="10"/>
      <c r="AX88" s="10"/>
      <c r="AY88" s="7">
        <f t="shared" si="14"/>
        <v>0</v>
      </c>
      <c r="AZ88" s="10"/>
      <c r="BA88" s="13">
        <f t="shared" si="19"/>
        <v>3</v>
      </c>
      <c r="BB88" s="10"/>
      <c r="BC88" s="10"/>
      <c r="BD88" s="10"/>
      <c r="BE88" s="10">
        <v>3</v>
      </c>
      <c r="BF88" s="10"/>
      <c r="BG88" s="13">
        <f t="shared" si="15"/>
        <v>0</v>
      </c>
      <c r="BH88" s="10"/>
      <c r="BI88" s="10"/>
      <c r="BJ88" s="10"/>
    </row>
    <row r="89" spans="1:64" s="11" customFormat="1" x14ac:dyDescent="0.3">
      <c r="A89" s="10">
        <f t="shared" si="20"/>
        <v>84</v>
      </c>
      <c r="B89" s="10" t="s">
        <v>191</v>
      </c>
      <c r="C89" s="13">
        <f t="shared" si="11"/>
        <v>15</v>
      </c>
      <c r="D89" s="13">
        <f t="shared" si="16"/>
        <v>0</v>
      </c>
      <c r="E89" s="10"/>
      <c r="F89" s="10"/>
      <c r="G89" s="10"/>
      <c r="H89" s="10"/>
      <c r="I89" s="13">
        <f t="shared" si="17"/>
        <v>0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3">
        <f t="shared" si="12"/>
        <v>0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3">
        <f t="shared" si="13"/>
        <v>0</v>
      </c>
      <c r="AQ89" s="10"/>
      <c r="AR89" s="10"/>
      <c r="AS89" s="10"/>
      <c r="AT89" s="10"/>
      <c r="AU89" s="7">
        <f t="shared" si="18"/>
        <v>0</v>
      </c>
      <c r="AV89" s="10"/>
      <c r="AW89" s="10"/>
      <c r="AX89" s="10"/>
      <c r="AY89" s="7">
        <f t="shared" si="14"/>
        <v>0</v>
      </c>
      <c r="AZ89" s="10"/>
      <c r="BA89" s="13">
        <f t="shared" si="19"/>
        <v>0</v>
      </c>
      <c r="BB89" s="10"/>
      <c r="BC89" s="10"/>
      <c r="BD89" s="10"/>
      <c r="BE89" s="10"/>
      <c r="BF89" s="10"/>
      <c r="BG89" s="13">
        <f t="shared" si="15"/>
        <v>15</v>
      </c>
      <c r="BH89" s="10">
        <v>5</v>
      </c>
      <c r="BI89" s="10">
        <v>5</v>
      </c>
      <c r="BJ89" s="10">
        <v>5</v>
      </c>
    </row>
    <row r="90" spans="1:64" s="11" customFormat="1" x14ac:dyDescent="0.3">
      <c r="A90" s="10">
        <f t="shared" si="20"/>
        <v>85</v>
      </c>
      <c r="B90" s="10" t="s">
        <v>192</v>
      </c>
      <c r="C90" s="13">
        <f t="shared" si="11"/>
        <v>15</v>
      </c>
      <c r="D90" s="13">
        <f t="shared" si="16"/>
        <v>0</v>
      </c>
      <c r="E90" s="10"/>
      <c r="F90" s="10"/>
      <c r="G90" s="10"/>
      <c r="H90" s="10"/>
      <c r="I90" s="13">
        <f t="shared" si="17"/>
        <v>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3">
        <f t="shared" si="12"/>
        <v>0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3">
        <f t="shared" si="13"/>
        <v>0</v>
      </c>
      <c r="AQ90" s="10"/>
      <c r="AR90" s="10"/>
      <c r="AS90" s="10"/>
      <c r="AT90" s="10"/>
      <c r="AU90" s="7">
        <f t="shared" si="18"/>
        <v>0</v>
      </c>
      <c r="AV90" s="10"/>
      <c r="AW90" s="10"/>
      <c r="AX90" s="10"/>
      <c r="AY90" s="7">
        <f t="shared" si="14"/>
        <v>0</v>
      </c>
      <c r="AZ90" s="10"/>
      <c r="BA90" s="13">
        <f t="shared" si="19"/>
        <v>0</v>
      </c>
      <c r="BB90" s="10"/>
      <c r="BC90" s="10"/>
      <c r="BD90" s="10"/>
      <c r="BE90" s="10"/>
      <c r="BF90" s="10"/>
      <c r="BG90" s="13">
        <f t="shared" si="15"/>
        <v>15</v>
      </c>
      <c r="BH90" s="10">
        <v>5</v>
      </c>
      <c r="BI90" s="10">
        <v>5</v>
      </c>
      <c r="BJ90" s="10">
        <v>5</v>
      </c>
    </row>
    <row r="91" spans="1:64" s="11" customFormat="1" x14ac:dyDescent="0.3">
      <c r="A91" s="10">
        <f t="shared" si="20"/>
        <v>86</v>
      </c>
      <c r="B91" s="10" t="s">
        <v>77</v>
      </c>
      <c r="C91" s="13">
        <f t="shared" si="11"/>
        <v>10</v>
      </c>
      <c r="D91" s="13">
        <f t="shared" si="16"/>
        <v>0</v>
      </c>
      <c r="E91" s="10"/>
      <c r="F91" s="10"/>
      <c r="G91" s="10"/>
      <c r="H91" s="10"/>
      <c r="I91" s="13">
        <f t="shared" si="17"/>
        <v>0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3">
        <f t="shared" si="12"/>
        <v>0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3">
        <f t="shared" si="13"/>
        <v>0</v>
      </c>
      <c r="AQ91" s="10"/>
      <c r="AR91" s="10"/>
      <c r="AS91" s="10"/>
      <c r="AT91" s="10"/>
      <c r="AU91" s="7">
        <f t="shared" si="18"/>
        <v>0</v>
      </c>
      <c r="AV91" s="10"/>
      <c r="AW91" s="10"/>
      <c r="AX91" s="10"/>
      <c r="AY91" s="7">
        <f t="shared" si="14"/>
        <v>0</v>
      </c>
      <c r="AZ91" s="10"/>
      <c r="BA91" s="13">
        <f t="shared" si="19"/>
        <v>0</v>
      </c>
      <c r="BB91" s="10"/>
      <c r="BC91" s="10"/>
      <c r="BD91" s="10"/>
      <c r="BE91" s="10"/>
      <c r="BF91" s="10"/>
      <c r="BG91" s="13">
        <f t="shared" si="15"/>
        <v>10</v>
      </c>
      <c r="BH91" s="10">
        <v>5</v>
      </c>
      <c r="BI91" s="10">
        <v>5</v>
      </c>
      <c r="BJ91" s="10"/>
    </row>
    <row r="92" spans="1:64" s="11" customFormat="1" x14ac:dyDescent="0.3">
      <c r="A92" s="10">
        <f t="shared" si="20"/>
        <v>87</v>
      </c>
      <c r="B92" s="10" t="s">
        <v>190</v>
      </c>
      <c r="C92" s="13">
        <f t="shared" si="11"/>
        <v>15</v>
      </c>
      <c r="D92" s="13">
        <f t="shared" si="16"/>
        <v>0</v>
      </c>
      <c r="E92" s="10"/>
      <c r="F92" s="10"/>
      <c r="G92" s="10"/>
      <c r="H92" s="10"/>
      <c r="I92" s="13">
        <f t="shared" si="17"/>
        <v>0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3">
        <f t="shared" si="12"/>
        <v>0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3">
        <f t="shared" si="13"/>
        <v>0</v>
      </c>
      <c r="AQ92" s="10"/>
      <c r="AR92" s="10"/>
      <c r="AS92" s="10"/>
      <c r="AT92" s="10"/>
      <c r="AU92" s="7">
        <f t="shared" si="18"/>
        <v>0</v>
      </c>
      <c r="AV92" s="10"/>
      <c r="AW92" s="10"/>
      <c r="AX92" s="10"/>
      <c r="AY92" s="7">
        <f t="shared" si="14"/>
        <v>0</v>
      </c>
      <c r="AZ92" s="10"/>
      <c r="BA92" s="13">
        <f t="shared" si="19"/>
        <v>0</v>
      </c>
      <c r="BB92" s="10"/>
      <c r="BC92" s="10"/>
      <c r="BD92" s="10"/>
      <c r="BE92" s="10"/>
      <c r="BF92" s="10"/>
      <c r="BG92" s="13">
        <f t="shared" si="15"/>
        <v>15</v>
      </c>
      <c r="BH92" s="10">
        <v>5</v>
      </c>
      <c r="BI92" s="10">
        <v>5</v>
      </c>
      <c r="BJ92" s="10">
        <v>5</v>
      </c>
    </row>
    <row r="93" spans="1:64" s="11" customFormat="1" x14ac:dyDescent="0.3">
      <c r="A93" s="10">
        <f t="shared" si="20"/>
        <v>88</v>
      </c>
      <c r="B93" s="10"/>
      <c r="C93" s="13">
        <f t="shared" si="11"/>
        <v>0</v>
      </c>
      <c r="D93" s="13">
        <f t="shared" si="16"/>
        <v>0</v>
      </c>
      <c r="E93" s="10"/>
      <c r="F93" s="10"/>
      <c r="G93" s="10"/>
      <c r="H93" s="10"/>
      <c r="I93" s="13">
        <f t="shared" si="17"/>
        <v>0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3">
        <f t="shared" si="12"/>
        <v>0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3">
        <f t="shared" si="13"/>
        <v>0</v>
      </c>
      <c r="AQ93" s="10"/>
      <c r="AR93" s="10"/>
      <c r="AS93" s="10"/>
      <c r="AT93" s="10"/>
      <c r="AU93" s="7">
        <f t="shared" si="18"/>
        <v>0</v>
      </c>
      <c r="AV93" s="10"/>
      <c r="AW93" s="10"/>
      <c r="AX93" s="10"/>
      <c r="AY93" s="7">
        <f t="shared" si="14"/>
        <v>0</v>
      </c>
      <c r="AZ93" s="10"/>
      <c r="BA93" s="13">
        <f t="shared" si="19"/>
        <v>0</v>
      </c>
      <c r="BB93" s="10"/>
      <c r="BC93" s="10"/>
      <c r="BD93" s="10"/>
      <c r="BE93" s="10"/>
      <c r="BF93" s="10"/>
      <c r="BG93" s="13">
        <f t="shared" si="15"/>
        <v>0</v>
      </c>
      <c r="BH93" s="10"/>
      <c r="BI93" s="10"/>
      <c r="BJ93" s="10"/>
    </row>
    <row r="94" spans="1:64" s="11" customFormat="1" x14ac:dyDescent="0.3">
      <c r="A94" s="10">
        <f t="shared" si="20"/>
        <v>89</v>
      </c>
      <c r="B94" s="10"/>
      <c r="C94" s="13">
        <f t="shared" si="11"/>
        <v>0</v>
      </c>
      <c r="D94" s="13">
        <f t="shared" si="16"/>
        <v>0</v>
      </c>
      <c r="E94" s="10"/>
      <c r="F94" s="10"/>
      <c r="G94" s="10"/>
      <c r="H94" s="10"/>
      <c r="I94" s="13">
        <f t="shared" si="17"/>
        <v>0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3">
        <f t="shared" si="12"/>
        <v>0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3">
        <f t="shared" si="13"/>
        <v>0</v>
      </c>
      <c r="AQ94" s="10"/>
      <c r="AR94" s="10"/>
      <c r="AS94" s="10"/>
      <c r="AT94" s="10"/>
      <c r="AU94" s="7">
        <f t="shared" si="18"/>
        <v>0</v>
      </c>
      <c r="AV94" s="10"/>
      <c r="AW94" s="10"/>
      <c r="AX94" s="10"/>
      <c r="AY94" s="7">
        <f t="shared" si="14"/>
        <v>0</v>
      </c>
      <c r="AZ94" s="10"/>
      <c r="BA94" s="13">
        <f t="shared" si="19"/>
        <v>0</v>
      </c>
      <c r="BB94" s="10"/>
      <c r="BC94" s="10"/>
      <c r="BD94" s="10"/>
      <c r="BE94" s="10"/>
      <c r="BF94" s="10"/>
      <c r="BG94" s="13">
        <f t="shared" si="15"/>
        <v>0</v>
      </c>
      <c r="BH94" s="10"/>
      <c r="BI94" s="10"/>
      <c r="BJ94" s="10"/>
    </row>
    <row r="95" spans="1:64" s="11" customFormat="1" x14ac:dyDescent="0.3">
      <c r="A95" s="10">
        <f t="shared" si="20"/>
        <v>90</v>
      </c>
      <c r="B95" s="10"/>
      <c r="C95" s="13">
        <f t="shared" si="11"/>
        <v>0</v>
      </c>
      <c r="D95" s="13">
        <f t="shared" si="16"/>
        <v>0</v>
      </c>
      <c r="E95" s="10"/>
      <c r="F95" s="10"/>
      <c r="G95" s="10"/>
      <c r="H95" s="10"/>
      <c r="I95" s="13">
        <f t="shared" si="17"/>
        <v>0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3">
        <f t="shared" si="12"/>
        <v>0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3">
        <f t="shared" si="13"/>
        <v>0</v>
      </c>
      <c r="AQ95" s="10"/>
      <c r="AR95" s="10"/>
      <c r="AS95" s="10"/>
      <c r="AT95" s="10"/>
      <c r="AU95" s="7">
        <f t="shared" si="18"/>
        <v>0</v>
      </c>
      <c r="AV95" s="10"/>
      <c r="AW95" s="10"/>
      <c r="AX95" s="10"/>
      <c r="AY95" s="7">
        <f t="shared" si="14"/>
        <v>0</v>
      </c>
      <c r="AZ95" s="10"/>
      <c r="BA95" s="13">
        <f t="shared" si="19"/>
        <v>0</v>
      </c>
      <c r="BB95" s="10"/>
      <c r="BC95" s="10"/>
      <c r="BD95" s="10"/>
      <c r="BE95" s="10"/>
      <c r="BF95" s="10"/>
      <c r="BG95" s="13">
        <f t="shared" si="15"/>
        <v>0</v>
      </c>
      <c r="BH95" s="10"/>
      <c r="BI95" s="10"/>
      <c r="BJ95" s="10"/>
    </row>
    <row r="96" spans="1:64" s="9" customFormat="1" x14ac:dyDescent="0.3">
      <c r="A96" s="7"/>
      <c r="B96" s="12" t="s">
        <v>57</v>
      </c>
      <c r="C96" s="13">
        <f t="shared" ref="C96:AH96" si="21">SUM(C6:C95)</f>
        <v>1363</v>
      </c>
      <c r="D96" s="13">
        <f t="shared" si="21"/>
        <v>55</v>
      </c>
      <c r="E96" s="13">
        <f t="shared" si="21"/>
        <v>15</v>
      </c>
      <c r="F96" s="13">
        <f t="shared" si="21"/>
        <v>18</v>
      </c>
      <c r="G96" s="13">
        <f t="shared" si="21"/>
        <v>9</v>
      </c>
      <c r="H96" s="13">
        <f t="shared" si="21"/>
        <v>13</v>
      </c>
      <c r="I96" s="13">
        <f t="shared" si="21"/>
        <v>209</v>
      </c>
      <c r="J96" s="13">
        <f t="shared" si="21"/>
        <v>19</v>
      </c>
      <c r="K96" s="13">
        <f t="shared" si="21"/>
        <v>19</v>
      </c>
      <c r="L96" s="13">
        <f t="shared" si="21"/>
        <v>20</v>
      </c>
      <c r="M96" s="13">
        <f t="shared" si="21"/>
        <v>14</v>
      </c>
      <c r="N96" s="13">
        <f t="shared" si="21"/>
        <v>15</v>
      </c>
      <c r="O96" s="13">
        <f t="shared" si="21"/>
        <v>13</v>
      </c>
      <c r="P96" s="13">
        <f t="shared" si="21"/>
        <v>13</v>
      </c>
      <c r="Q96" s="13">
        <f t="shared" si="21"/>
        <v>13</v>
      </c>
      <c r="R96" s="13">
        <f t="shared" si="21"/>
        <v>10</v>
      </c>
      <c r="S96" s="13">
        <f t="shared" si="21"/>
        <v>11</v>
      </c>
      <c r="T96" s="13">
        <f t="shared" si="21"/>
        <v>8</v>
      </c>
      <c r="U96" s="13">
        <f t="shared" si="21"/>
        <v>13</v>
      </c>
      <c r="V96" s="13">
        <f t="shared" si="21"/>
        <v>9</v>
      </c>
      <c r="W96" s="13">
        <f t="shared" si="21"/>
        <v>11</v>
      </c>
      <c r="X96" s="13">
        <f t="shared" si="21"/>
        <v>9</v>
      </c>
      <c r="Y96" s="13">
        <f t="shared" si="21"/>
        <v>12</v>
      </c>
      <c r="Z96" s="13">
        <f t="shared" si="21"/>
        <v>306</v>
      </c>
      <c r="AA96" s="13">
        <f t="shared" si="21"/>
        <v>14</v>
      </c>
      <c r="AB96" s="13">
        <f t="shared" si="21"/>
        <v>35</v>
      </c>
      <c r="AC96" s="13">
        <f t="shared" si="21"/>
        <v>17</v>
      </c>
      <c r="AD96" s="13">
        <f t="shared" si="21"/>
        <v>23</v>
      </c>
      <c r="AE96" s="13">
        <f t="shared" si="21"/>
        <v>31</v>
      </c>
      <c r="AF96" s="13">
        <f t="shared" si="21"/>
        <v>53</v>
      </c>
      <c r="AG96" s="13">
        <f t="shared" si="21"/>
        <v>13</v>
      </c>
      <c r="AH96" s="13">
        <f t="shared" si="21"/>
        <v>23</v>
      </c>
      <c r="AI96" s="13">
        <f t="shared" ref="AI96:BJ96" si="22">SUM(AI6:AI95)</f>
        <v>11</v>
      </c>
      <c r="AJ96" s="13">
        <f t="shared" si="22"/>
        <v>23</v>
      </c>
      <c r="AK96" s="13">
        <f t="shared" si="22"/>
        <v>18</v>
      </c>
      <c r="AL96" s="13">
        <f t="shared" si="22"/>
        <v>9</v>
      </c>
      <c r="AM96" s="13">
        <f t="shared" si="22"/>
        <v>14</v>
      </c>
      <c r="AN96" s="13">
        <f t="shared" si="22"/>
        <v>10</v>
      </c>
      <c r="AO96" s="13">
        <f t="shared" si="22"/>
        <v>12</v>
      </c>
      <c r="AP96" s="13">
        <f t="shared" si="22"/>
        <v>184</v>
      </c>
      <c r="AQ96" s="13">
        <f t="shared" si="22"/>
        <v>67</v>
      </c>
      <c r="AR96" s="13">
        <f t="shared" si="22"/>
        <v>45</v>
      </c>
      <c r="AS96" s="13">
        <f t="shared" si="22"/>
        <v>50</v>
      </c>
      <c r="AT96" s="13">
        <f t="shared" si="22"/>
        <v>22</v>
      </c>
      <c r="AU96" s="13">
        <f t="shared" si="22"/>
        <v>52</v>
      </c>
      <c r="AV96" s="13">
        <f t="shared" si="22"/>
        <v>15</v>
      </c>
      <c r="AW96" s="13">
        <f t="shared" si="22"/>
        <v>17</v>
      </c>
      <c r="AX96" s="13">
        <f t="shared" si="22"/>
        <v>20</v>
      </c>
      <c r="AY96" s="13">
        <f t="shared" si="22"/>
        <v>27</v>
      </c>
      <c r="AZ96" s="13">
        <f t="shared" si="22"/>
        <v>27</v>
      </c>
      <c r="BA96" s="13">
        <f t="shared" si="22"/>
        <v>250</v>
      </c>
      <c r="BB96" s="13">
        <f t="shared" si="22"/>
        <v>45</v>
      </c>
      <c r="BC96" s="13">
        <f t="shared" si="22"/>
        <v>57</v>
      </c>
      <c r="BD96" s="13">
        <f t="shared" si="22"/>
        <v>48</v>
      </c>
      <c r="BE96" s="13">
        <f t="shared" si="22"/>
        <v>45</v>
      </c>
      <c r="BF96" s="13">
        <f t="shared" si="22"/>
        <v>55</v>
      </c>
      <c r="BG96" s="13">
        <f t="shared" si="22"/>
        <v>280</v>
      </c>
      <c r="BH96" s="13">
        <f t="shared" si="22"/>
        <v>110</v>
      </c>
      <c r="BI96" s="13">
        <f t="shared" si="22"/>
        <v>100</v>
      </c>
      <c r="BJ96" s="13">
        <f t="shared" si="22"/>
        <v>70</v>
      </c>
      <c r="BK96" s="11"/>
      <c r="BL96" s="11"/>
    </row>
  </sheetData>
  <mergeCells count="69">
    <mergeCell ref="K2:K4"/>
    <mergeCell ref="L2:L4"/>
    <mergeCell ref="M2:M4"/>
    <mergeCell ref="A1:A4"/>
    <mergeCell ref="B1:B4"/>
    <mergeCell ref="C1:C4"/>
    <mergeCell ref="D1:D4"/>
    <mergeCell ref="E1:H1"/>
    <mergeCell ref="I1:I4"/>
    <mergeCell ref="E2:E4"/>
    <mergeCell ref="F2:F4"/>
    <mergeCell ref="G2:G4"/>
    <mergeCell ref="H2:H4"/>
    <mergeCell ref="S2:S4"/>
    <mergeCell ref="AV1:AX1"/>
    <mergeCell ref="AY1:AY4"/>
    <mergeCell ref="BA1:BA4"/>
    <mergeCell ref="BB1:BF1"/>
    <mergeCell ref="BC2:BC4"/>
    <mergeCell ref="BD2:BD4"/>
    <mergeCell ref="BE2:BE4"/>
    <mergeCell ref="BF2:BF4"/>
    <mergeCell ref="J1:Y1"/>
    <mergeCell ref="Z1:Z4"/>
    <mergeCell ref="AA1:AO1"/>
    <mergeCell ref="AP1:AP4"/>
    <mergeCell ref="AQ1:AT1"/>
    <mergeCell ref="AU1:AU4"/>
    <mergeCell ref="J2:J4"/>
    <mergeCell ref="N2:N4"/>
    <mergeCell ref="O2:O4"/>
    <mergeCell ref="P2:P4"/>
    <mergeCell ref="Q2:Q4"/>
    <mergeCell ref="R2:R4"/>
    <mergeCell ref="AF2:AF4"/>
    <mergeCell ref="T2:T4"/>
    <mergeCell ref="U2:U4"/>
    <mergeCell ref="V2:V4"/>
    <mergeCell ref="W2:W4"/>
    <mergeCell ref="X2:X4"/>
    <mergeCell ref="Y2:Y4"/>
    <mergeCell ref="AA2:AA4"/>
    <mergeCell ref="AB2:AB4"/>
    <mergeCell ref="AC2:AC4"/>
    <mergeCell ref="AD2:AD4"/>
    <mergeCell ref="AE2:AE4"/>
    <mergeCell ref="AS2:AS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Q2:AQ4"/>
    <mergeCell ref="AR2:AR4"/>
    <mergeCell ref="BH2:BH4"/>
    <mergeCell ref="BI2:BI4"/>
    <mergeCell ref="BJ2:BJ4"/>
    <mergeCell ref="AT2:AT4"/>
    <mergeCell ref="AV2:AV4"/>
    <mergeCell ref="AW2:AW4"/>
    <mergeCell ref="AX2:AX4"/>
    <mergeCell ref="AZ2:AZ4"/>
    <mergeCell ref="BB2:BB4"/>
    <mergeCell ref="BG1:BG4"/>
    <mergeCell ref="BH1:BJ1"/>
  </mergeCells>
  <printOptions horizontalCentered="1"/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F0DAF-E9E3-41B7-AF97-6A1F5D8AB654}">
  <dimension ref="A1:BR25"/>
  <sheetViews>
    <sheetView workbookViewId="0">
      <pane xSplit="4" ySplit="6" topLeftCell="AO7" activePane="bottomRight" state="frozen"/>
      <selection pane="topRight" activeCell="E1" sqref="E1"/>
      <selection pane="bottomLeft" activeCell="A7" sqref="A7"/>
      <selection pane="bottomRight" activeCell="BU24" sqref="BU24"/>
    </sheetView>
  </sheetViews>
  <sheetFormatPr defaultRowHeight="14.4" x14ac:dyDescent="0.3"/>
  <cols>
    <col min="1" max="1" width="4.6640625" customWidth="1"/>
    <col min="2" max="2" width="20" customWidth="1"/>
    <col min="3" max="70" width="4.77734375" customWidth="1"/>
  </cols>
  <sheetData>
    <row r="1" spans="1:70" ht="14.4" customHeight="1" x14ac:dyDescent="0.3">
      <c r="A1" s="52" t="s">
        <v>0</v>
      </c>
      <c r="B1" s="52" t="s">
        <v>1</v>
      </c>
      <c r="C1" s="71" t="s">
        <v>244</v>
      </c>
      <c r="D1" s="72"/>
      <c r="E1" s="71" t="s">
        <v>18</v>
      </c>
      <c r="F1" s="72"/>
      <c r="G1" s="51" t="s">
        <v>59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71" t="s">
        <v>18</v>
      </c>
      <c r="AL1" s="72"/>
      <c r="AM1" s="51" t="s">
        <v>89</v>
      </c>
      <c r="AN1" s="51"/>
      <c r="AO1" s="51"/>
      <c r="AP1" s="51"/>
      <c r="AQ1" s="51"/>
      <c r="AR1" s="51"/>
      <c r="AS1" s="51"/>
      <c r="AT1" s="51"/>
      <c r="AU1" s="71" t="s">
        <v>18</v>
      </c>
      <c r="AV1" s="72"/>
      <c r="AW1" s="51" t="s">
        <v>173</v>
      </c>
      <c r="AX1" s="51"/>
      <c r="AY1" s="51"/>
      <c r="AZ1" s="51"/>
      <c r="BA1" s="51"/>
      <c r="BB1" s="51"/>
      <c r="BC1" s="71" t="s">
        <v>18</v>
      </c>
      <c r="BD1" s="72"/>
      <c r="BE1" s="53" t="s">
        <v>225</v>
      </c>
      <c r="BF1" s="54"/>
      <c r="BG1" s="71" t="s">
        <v>18</v>
      </c>
      <c r="BH1" s="72"/>
      <c r="BI1" s="51" t="s">
        <v>199</v>
      </c>
      <c r="BJ1" s="51"/>
      <c r="BK1" s="51"/>
      <c r="BL1" s="51"/>
      <c r="BM1" s="51"/>
      <c r="BN1" s="51"/>
      <c r="BO1" s="51"/>
      <c r="BP1" s="51"/>
      <c r="BQ1" s="51"/>
      <c r="BR1" s="51"/>
    </row>
    <row r="2" spans="1:70" ht="14.4" customHeight="1" x14ac:dyDescent="0.3">
      <c r="A2" s="52"/>
      <c r="B2" s="52"/>
      <c r="C2" s="65" t="s">
        <v>245</v>
      </c>
      <c r="D2" s="65" t="s">
        <v>241</v>
      </c>
      <c r="E2" s="65" t="s">
        <v>245</v>
      </c>
      <c r="F2" s="65" t="s">
        <v>241</v>
      </c>
      <c r="G2" s="44" t="s">
        <v>95</v>
      </c>
      <c r="H2" s="45"/>
      <c r="I2" s="44" t="s">
        <v>97</v>
      </c>
      <c r="J2" s="45"/>
      <c r="K2" s="44" t="s">
        <v>99</v>
      </c>
      <c r="L2" s="45"/>
      <c r="M2" s="44" t="s">
        <v>100</v>
      </c>
      <c r="N2" s="45"/>
      <c r="O2" s="44" t="s">
        <v>142</v>
      </c>
      <c r="P2" s="45"/>
      <c r="Q2" s="44" t="s">
        <v>118</v>
      </c>
      <c r="R2" s="45"/>
      <c r="S2" s="44" t="s">
        <v>120</v>
      </c>
      <c r="T2" s="45"/>
      <c r="U2" s="44" t="s">
        <v>121</v>
      </c>
      <c r="V2" s="45"/>
      <c r="W2" s="44" t="s">
        <v>143</v>
      </c>
      <c r="X2" s="45"/>
      <c r="Y2" s="44" t="s">
        <v>122</v>
      </c>
      <c r="Z2" s="45"/>
      <c r="AA2" s="44" t="s">
        <v>123</v>
      </c>
      <c r="AB2" s="45"/>
      <c r="AC2" s="44" t="s">
        <v>125</v>
      </c>
      <c r="AD2" s="45"/>
      <c r="AE2" s="44" t="s">
        <v>137</v>
      </c>
      <c r="AF2" s="45"/>
      <c r="AG2" s="44" t="s">
        <v>135</v>
      </c>
      <c r="AH2" s="45"/>
      <c r="AI2" s="44" t="s">
        <v>136</v>
      </c>
      <c r="AJ2" s="45"/>
      <c r="AK2" s="65" t="s">
        <v>245</v>
      </c>
      <c r="AL2" s="65" t="s">
        <v>241</v>
      </c>
      <c r="AM2" s="44" t="s">
        <v>129</v>
      </c>
      <c r="AN2" s="45"/>
      <c r="AO2" s="44" t="s">
        <v>130</v>
      </c>
      <c r="AP2" s="45"/>
      <c r="AQ2" s="44" t="s">
        <v>132</v>
      </c>
      <c r="AR2" s="45"/>
      <c r="AS2" s="44" t="s">
        <v>133</v>
      </c>
      <c r="AT2" s="45"/>
      <c r="AU2" s="65" t="s">
        <v>245</v>
      </c>
      <c r="AV2" s="65" t="s">
        <v>241</v>
      </c>
      <c r="AW2" s="44" t="s">
        <v>127</v>
      </c>
      <c r="AX2" s="45"/>
      <c r="AY2" s="44" t="s">
        <v>128</v>
      </c>
      <c r="AZ2" s="45"/>
      <c r="BA2" s="44" t="s">
        <v>134</v>
      </c>
      <c r="BB2" s="45"/>
      <c r="BC2" s="65" t="s">
        <v>245</v>
      </c>
      <c r="BD2" s="65" t="s">
        <v>241</v>
      </c>
      <c r="BE2" s="44" t="s">
        <v>124</v>
      </c>
      <c r="BF2" s="45"/>
      <c r="BG2" s="65" t="s">
        <v>245</v>
      </c>
      <c r="BH2" s="65" t="s">
        <v>241</v>
      </c>
      <c r="BI2" s="44" t="s">
        <v>140</v>
      </c>
      <c r="BJ2" s="45"/>
      <c r="BK2" s="44" t="s">
        <v>141</v>
      </c>
      <c r="BL2" s="45"/>
      <c r="BM2" s="44" t="s">
        <v>144</v>
      </c>
      <c r="BN2" s="45"/>
      <c r="BO2" s="44" t="s">
        <v>145</v>
      </c>
      <c r="BP2" s="45"/>
      <c r="BQ2" s="44" t="s">
        <v>176</v>
      </c>
      <c r="BR2" s="45"/>
    </row>
    <row r="3" spans="1:70" ht="14.4" customHeight="1" x14ac:dyDescent="0.3">
      <c r="A3" s="52"/>
      <c r="B3" s="52"/>
      <c r="C3" s="66"/>
      <c r="D3" s="66"/>
      <c r="E3" s="66"/>
      <c r="F3" s="66"/>
      <c r="G3" s="46"/>
      <c r="H3" s="47"/>
      <c r="I3" s="46"/>
      <c r="J3" s="47"/>
      <c r="K3" s="46"/>
      <c r="L3" s="47"/>
      <c r="M3" s="46"/>
      <c r="N3" s="47"/>
      <c r="O3" s="46"/>
      <c r="P3" s="47"/>
      <c r="Q3" s="46"/>
      <c r="R3" s="47"/>
      <c r="S3" s="46"/>
      <c r="T3" s="47"/>
      <c r="U3" s="46"/>
      <c r="V3" s="47"/>
      <c r="W3" s="46"/>
      <c r="X3" s="47"/>
      <c r="Y3" s="46"/>
      <c r="Z3" s="47"/>
      <c r="AA3" s="46"/>
      <c r="AB3" s="47"/>
      <c r="AC3" s="46"/>
      <c r="AD3" s="47"/>
      <c r="AE3" s="46"/>
      <c r="AF3" s="47"/>
      <c r="AG3" s="46"/>
      <c r="AH3" s="47"/>
      <c r="AI3" s="46"/>
      <c r="AJ3" s="47"/>
      <c r="AK3" s="66"/>
      <c r="AL3" s="66"/>
      <c r="AM3" s="46"/>
      <c r="AN3" s="47"/>
      <c r="AO3" s="46"/>
      <c r="AP3" s="47"/>
      <c r="AQ3" s="46"/>
      <c r="AR3" s="47"/>
      <c r="AS3" s="46"/>
      <c r="AT3" s="47"/>
      <c r="AU3" s="66"/>
      <c r="AV3" s="66"/>
      <c r="AW3" s="46"/>
      <c r="AX3" s="47"/>
      <c r="AY3" s="46"/>
      <c r="AZ3" s="47"/>
      <c r="BA3" s="46"/>
      <c r="BB3" s="47"/>
      <c r="BC3" s="66"/>
      <c r="BD3" s="66"/>
      <c r="BE3" s="46"/>
      <c r="BF3" s="47"/>
      <c r="BG3" s="66"/>
      <c r="BH3" s="66"/>
      <c r="BI3" s="46"/>
      <c r="BJ3" s="47"/>
      <c r="BK3" s="46"/>
      <c r="BL3" s="47"/>
      <c r="BM3" s="46"/>
      <c r="BN3" s="47"/>
      <c r="BO3" s="46"/>
      <c r="BP3" s="47"/>
      <c r="BQ3" s="46"/>
      <c r="BR3" s="47"/>
    </row>
    <row r="4" spans="1:70" ht="14.4" customHeight="1" x14ac:dyDescent="0.3">
      <c r="A4" s="52"/>
      <c r="B4" s="52"/>
      <c r="C4" s="66"/>
      <c r="D4" s="66"/>
      <c r="E4" s="66"/>
      <c r="F4" s="6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48"/>
      <c r="V4" s="49"/>
      <c r="W4" s="48"/>
      <c r="X4" s="49"/>
      <c r="Y4" s="48"/>
      <c r="Z4" s="49"/>
      <c r="AA4" s="48"/>
      <c r="AB4" s="49"/>
      <c r="AC4" s="48"/>
      <c r="AD4" s="49"/>
      <c r="AE4" s="48"/>
      <c r="AF4" s="49"/>
      <c r="AG4" s="48"/>
      <c r="AH4" s="49"/>
      <c r="AI4" s="48"/>
      <c r="AJ4" s="49"/>
      <c r="AK4" s="66"/>
      <c r="AL4" s="66"/>
      <c r="AM4" s="48"/>
      <c r="AN4" s="49"/>
      <c r="AO4" s="48"/>
      <c r="AP4" s="49"/>
      <c r="AQ4" s="48"/>
      <c r="AR4" s="49"/>
      <c r="AS4" s="48"/>
      <c r="AT4" s="49"/>
      <c r="AU4" s="66"/>
      <c r="AV4" s="66"/>
      <c r="AW4" s="48"/>
      <c r="AX4" s="49"/>
      <c r="AY4" s="48"/>
      <c r="AZ4" s="49"/>
      <c r="BA4" s="48"/>
      <c r="BB4" s="49"/>
      <c r="BC4" s="66"/>
      <c r="BD4" s="66"/>
      <c r="BE4" s="48"/>
      <c r="BF4" s="49"/>
      <c r="BG4" s="66"/>
      <c r="BH4" s="66"/>
      <c r="BI4" s="48"/>
      <c r="BJ4" s="49"/>
      <c r="BK4" s="48"/>
      <c r="BL4" s="49"/>
      <c r="BM4" s="48"/>
      <c r="BN4" s="49"/>
      <c r="BO4" s="48"/>
      <c r="BP4" s="49"/>
      <c r="BQ4" s="48"/>
      <c r="BR4" s="49"/>
    </row>
    <row r="5" spans="1:70" ht="40.5" customHeight="1" x14ac:dyDescent="0.3">
      <c r="A5" s="52"/>
      <c r="B5" s="52"/>
      <c r="C5" s="67"/>
      <c r="D5" s="67"/>
      <c r="E5" s="67"/>
      <c r="F5" s="67"/>
      <c r="G5" s="1" t="s">
        <v>242</v>
      </c>
      <c r="H5" s="2" t="s">
        <v>243</v>
      </c>
      <c r="I5" s="1" t="s">
        <v>242</v>
      </c>
      <c r="J5" s="2" t="s">
        <v>243</v>
      </c>
      <c r="K5" s="1" t="s">
        <v>242</v>
      </c>
      <c r="L5" s="2" t="s">
        <v>243</v>
      </c>
      <c r="M5" s="1" t="s">
        <v>242</v>
      </c>
      <c r="N5" s="2" t="s">
        <v>243</v>
      </c>
      <c r="O5" s="1" t="s">
        <v>242</v>
      </c>
      <c r="P5" s="2" t="s">
        <v>243</v>
      </c>
      <c r="Q5" s="1" t="s">
        <v>242</v>
      </c>
      <c r="R5" s="2" t="s">
        <v>243</v>
      </c>
      <c r="S5" s="1" t="s">
        <v>242</v>
      </c>
      <c r="T5" s="2" t="s">
        <v>243</v>
      </c>
      <c r="U5" s="1" t="s">
        <v>242</v>
      </c>
      <c r="V5" s="2" t="s">
        <v>243</v>
      </c>
      <c r="W5" s="1" t="s">
        <v>242</v>
      </c>
      <c r="X5" s="2" t="s">
        <v>243</v>
      </c>
      <c r="Y5" s="1" t="s">
        <v>242</v>
      </c>
      <c r="Z5" s="2" t="s">
        <v>243</v>
      </c>
      <c r="AA5" s="1" t="s">
        <v>242</v>
      </c>
      <c r="AB5" s="2" t="s">
        <v>243</v>
      </c>
      <c r="AC5" s="1" t="s">
        <v>242</v>
      </c>
      <c r="AD5" s="2" t="s">
        <v>243</v>
      </c>
      <c r="AE5" s="1" t="s">
        <v>242</v>
      </c>
      <c r="AF5" s="2" t="s">
        <v>243</v>
      </c>
      <c r="AG5" s="1" t="s">
        <v>242</v>
      </c>
      <c r="AH5" s="2" t="s">
        <v>243</v>
      </c>
      <c r="AI5" s="1" t="s">
        <v>242</v>
      </c>
      <c r="AJ5" s="2" t="s">
        <v>243</v>
      </c>
      <c r="AK5" s="67"/>
      <c r="AL5" s="67"/>
      <c r="AM5" s="1" t="s">
        <v>242</v>
      </c>
      <c r="AN5" s="2" t="s">
        <v>243</v>
      </c>
      <c r="AO5" s="1" t="s">
        <v>242</v>
      </c>
      <c r="AP5" s="2" t="s">
        <v>243</v>
      </c>
      <c r="AQ5" s="1" t="s">
        <v>242</v>
      </c>
      <c r="AR5" s="2" t="s">
        <v>243</v>
      </c>
      <c r="AS5" s="1" t="s">
        <v>242</v>
      </c>
      <c r="AT5" s="2" t="s">
        <v>243</v>
      </c>
      <c r="AU5" s="67"/>
      <c r="AV5" s="67"/>
      <c r="AW5" s="1" t="s">
        <v>242</v>
      </c>
      <c r="AX5" s="2" t="s">
        <v>243</v>
      </c>
      <c r="AY5" s="1" t="s">
        <v>242</v>
      </c>
      <c r="AZ5" s="2" t="s">
        <v>243</v>
      </c>
      <c r="BA5" s="1" t="s">
        <v>242</v>
      </c>
      <c r="BB5" s="2" t="s">
        <v>243</v>
      </c>
      <c r="BC5" s="67"/>
      <c r="BD5" s="67"/>
      <c r="BE5" s="1" t="s">
        <v>242</v>
      </c>
      <c r="BF5" s="2" t="s">
        <v>243</v>
      </c>
      <c r="BG5" s="67"/>
      <c r="BH5" s="67"/>
      <c r="BI5" s="1" t="s">
        <v>242</v>
      </c>
      <c r="BJ5" s="2" t="s">
        <v>243</v>
      </c>
      <c r="BK5" s="1" t="s">
        <v>242</v>
      </c>
      <c r="BL5" s="2" t="s">
        <v>243</v>
      </c>
      <c r="BM5" s="1" t="s">
        <v>242</v>
      </c>
      <c r="BN5" s="2" t="s">
        <v>243</v>
      </c>
      <c r="BO5" s="1" t="s">
        <v>242</v>
      </c>
      <c r="BP5" s="2" t="s">
        <v>243</v>
      </c>
      <c r="BQ5" s="1" t="s">
        <v>242</v>
      </c>
      <c r="BR5" s="2" t="s">
        <v>243</v>
      </c>
    </row>
    <row r="6" spans="1:70" x14ac:dyDescent="0.3">
      <c r="A6" s="35">
        <v>1</v>
      </c>
      <c r="B6" s="35">
        <f>A6+1</f>
        <v>2</v>
      </c>
      <c r="C6" s="35">
        <f t="shared" ref="C6" si="0">B6+1</f>
        <v>3</v>
      </c>
      <c r="D6" s="35"/>
      <c r="E6" s="35">
        <f>C6+1</f>
        <v>4</v>
      </c>
      <c r="F6" s="35"/>
      <c r="G6" s="35">
        <f>E6+1</f>
        <v>5</v>
      </c>
      <c r="H6" s="35">
        <f t="shared" ref="H6:AI6" si="1">G6+1</f>
        <v>6</v>
      </c>
      <c r="I6" s="35">
        <f t="shared" si="1"/>
        <v>7</v>
      </c>
      <c r="J6" s="35">
        <f t="shared" si="1"/>
        <v>8</v>
      </c>
      <c r="K6" s="35">
        <f t="shared" si="1"/>
        <v>9</v>
      </c>
      <c r="L6" s="35">
        <f t="shared" si="1"/>
        <v>10</v>
      </c>
      <c r="M6" s="35">
        <f t="shared" si="1"/>
        <v>11</v>
      </c>
      <c r="N6" s="35">
        <f t="shared" si="1"/>
        <v>12</v>
      </c>
      <c r="O6" s="35">
        <f t="shared" si="1"/>
        <v>13</v>
      </c>
      <c r="P6" s="35">
        <f t="shared" si="1"/>
        <v>14</v>
      </c>
      <c r="Q6" s="35">
        <f t="shared" si="1"/>
        <v>15</v>
      </c>
      <c r="R6" s="35">
        <f t="shared" si="1"/>
        <v>16</v>
      </c>
      <c r="S6" s="35">
        <f t="shared" si="1"/>
        <v>17</v>
      </c>
      <c r="T6" s="35">
        <f t="shared" si="1"/>
        <v>18</v>
      </c>
      <c r="U6" s="35">
        <f t="shared" si="1"/>
        <v>19</v>
      </c>
      <c r="V6" s="35">
        <f t="shared" si="1"/>
        <v>20</v>
      </c>
      <c r="W6" s="35">
        <f t="shared" si="1"/>
        <v>21</v>
      </c>
      <c r="X6" s="35">
        <f t="shared" si="1"/>
        <v>22</v>
      </c>
      <c r="Y6" s="35">
        <f t="shared" si="1"/>
        <v>23</v>
      </c>
      <c r="Z6" s="35">
        <f t="shared" si="1"/>
        <v>24</v>
      </c>
      <c r="AA6" s="35">
        <f t="shared" si="1"/>
        <v>25</v>
      </c>
      <c r="AB6" s="35">
        <f t="shared" si="1"/>
        <v>26</v>
      </c>
      <c r="AC6" s="35">
        <f t="shared" si="1"/>
        <v>27</v>
      </c>
      <c r="AD6" s="35">
        <f t="shared" si="1"/>
        <v>28</v>
      </c>
      <c r="AE6" s="35">
        <f t="shared" si="1"/>
        <v>29</v>
      </c>
      <c r="AF6" s="35">
        <f t="shared" si="1"/>
        <v>30</v>
      </c>
      <c r="AG6" s="35">
        <f t="shared" si="1"/>
        <v>31</v>
      </c>
      <c r="AH6" s="35">
        <f t="shared" si="1"/>
        <v>32</v>
      </c>
      <c r="AI6" s="35">
        <f t="shared" si="1"/>
        <v>33</v>
      </c>
      <c r="AJ6" s="35">
        <f t="shared" ref="AJ6:BR6" si="2">AI6+1</f>
        <v>34</v>
      </c>
      <c r="AK6" s="35">
        <f t="shared" si="2"/>
        <v>35</v>
      </c>
      <c r="AL6" s="35"/>
      <c r="AM6" s="35">
        <f>AK6+1</f>
        <v>36</v>
      </c>
      <c r="AN6" s="35">
        <f t="shared" si="2"/>
        <v>37</v>
      </c>
      <c r="AO6" s="35">
        <f t="shared" si="2"/>
        <v>38</v>
      </c>
      <c r="AP6" s="35">
        <f t="shared" si="2"/>
        <v>39</v>
      </c>
      <c r="AQ6" s="35">
        <f t="shared" si="2"/>
        <v>40</v>
      </c>
      <c r="AR6" s="35">
        <f t="shared" si="2"/>
        <v>41</v>
      </c>
      <c r="AS6" s="35">
        <f t="shared" si="2"/>
        <v>42</v>
      </c>
      <c r="AT6" s="35">
        <f t="shared" si="2"/>
        <v>43</v>
      </c>
      <c r="AU6" s="35">
        <f t="shared" si="2"/>
        <v>44</v>
      </c>
      <c r="AV6" s="35"/>
      <c r="AW6" s="35">
        <f>AU6+1</f>
        <v>45</v>
      </c>
      <c r="AX6" s="35">
        <f t="shared" si="2"/>
        <v>46</v>
      </c>
      <c r="AY6" s="35">
        <f t="shared" si="2"/>
        <v>47</v>
      </c>
      <c r="AZ6" s="35">
        <f t="shared" si="2"/>
        <v>48</v>
      </c>
      <c r="BA6" s="35">
        <f t="shared" si="2"/>
        <v>49</v>
      </c>
      <c r="BB6" s="35">
        <f t="shared" si="2"/>
        <v>50</v>
      </c>
      <c r="BC6" s="35">
        <f t="shared" si="2"/>
        <v>51</v>
      </c>
      <c r="BD6" s="35"/>
      <c r="BE6" s="35">
        <f>BC6+1</f>
        <v>52</v>
      </c>
      <c r="BF6" s="35">
        <f t="shared" si="2"/>
        <v>53</v>
      </c>
      <c r="BG6" s="35">
        <f t="shared" si="2"/>
        <v>54</v>
      </c>
      <c r="BH6" s="35"/>
      <c r="BI6" s="35">
        <f>BG6+1</f>
        <v>55</v>
      </c>
      <c r="BJ6" s="35">
        <f t="shared" si="2"/>
        <v>56</v>
      </c>
      <c r="BK6" s="35">
        <f t="shared" si="2"/>
        <v>57</v>
      </c>
      <c r="BL6" s="35">
        <f t="shared" si="2"/>
        <v>58</v>
      </c>
      <c r="BM6" s="35">
        <f t="shared" si="2"/>
        <v>59</v>
      </c>
      <c r="BN6" s="35">
        <f t="shared" si="2"/>
        <v>60</v>
      </c>
      <c r="BO6" s="35">
        <f t="shared" si="2"/>
        <v>61</v>
      </c>
      <c r="BP6" s="35">
        <f t="shared" si="2"/>
        <v>62</v>
      </c>
      <c r="BQ6" s="35">
        <f t="shared" si="2"/>
        <v>63</v>
      </c>
      <c r="BR6" s="35">
        <f t="shared" si="2"/>
        <v>64</v>
      </c>
    </row>
    <row r="7" spans="1:70" s="11" customFormat="1" x14ac:dyDescent="0.3">
      <c r="A7" s="10">
        <v>1</v>
      </c>
      <c r="B7" s="10" t="s">
        <v>20</v>
      </c>
      <c r="C7" s="13">
        <f>SUM(E7+AK7+AU7+BC7+BG7)</f>
        <v>774</v>
      </c>
      <c r="D7" s="13">
        <f>SUM(F7+AL7+AV7+BD7+BH7)</f>
        <v>157</v>
      </c>
      <c r="E7" s="13">
        <f>SUM(G7+I7+K7+M7+O7+Q7+S7+U7+W7+Y7+AA7+AC7+AE7+AG7+AI7)</f>
        <v>299</v>
      </c>
      <c r="F7" s="13">
        <f>SUM(H7+J7+L7+N7+P7+R7+T7+V7+X7+Z7+AB7+AD7+AF7+AH7+AJ7)</f>
        <v>88</v>
      </c>
      <c r="G7" s="10">
        <v>14</v>
      </c>
      <c r="H7" s="10">
        <v>6</v>
      </c>
      <c r="I7" s="10">
        <v>35</v>
      </c>
      <c r="J7" s="10">
        <v>7</v>
      </c>
      <c r="K7" s="10">
        <v>17</v>
      </c>
      <c r="L7" s="10">
        <v>4</v>
      </c>
      <c r="M7" s="10">
        <v>23</v>
      </c>
      <c r="N7" s="10">
        <v>10</v>
      </c>
      <c r="O7" s="10">
        <v>29</v>
      </c>
      <c r="P7" s="10">
        <v>3</v>
      </c>
      <c r="Q7" s="10">
        <v>49</v>
      </c>
      <c r="R7" s="10">
        <v>15</v>
      </c>
      <c r="S7" s="10">
        <v>13</v>
      </c>
      <c r="T7" s="10">
        <v>5</v>
      </c>
      <c r="U7" s="10">
        <v>23</v>
      </c>
      <c r="V7" s="10">
        <v>4</v>
      </c>
      <c r="W7" s="10">
        <v>11</v>
      </c>
      <c r="X7" s="10">
        <v>4</v>
      </c>
      <c r="Y7" s="10">
        <v>23</v>
      </c>
      <c r="Z7" s="10">
        <v>5</v>
      </c>
      <c r="AA7" s="10">
        <v>18</v>
      </c>
      <c r="AB7" s="10">
        <v>5</v>
      </c>
      <c r="AC7" s="10">
        <v>9</v>
      </c>
      <c r="AD7" s="10">
        <v>2</v>
      </c>
      <c r="AE7" s="10">
        <v>14</v>
      </c>
      <c r="AF7" s="10">
        <v>2</v>
      </c>
      <c r="AG7" s="10">
        <v>9</v>
      </c>
      <c r="AH7" s="10">
        <v>6</v>
      </c>
      <c r="AI7" s="10">
        <v>12</v>
      </c>
      <c r="AJ7" s="10">
        <v>10</v>
      </c>
      <c r="AK7" s="13">
        <f>SUM(AM7+AO7+AQ7+AS7)</f>
        <v>174</v>
      </c>
      <c r="AL7" s="13">
        <f>SUM(AN7+AP7+AR7+AT7)</f>
        <v>23</v>
      </c>
      <c r="AM7" s="10">
        <v>63</v>
      </c>
      <c r="AN7" s="10">
        <v>9</v>
      </c>
      <c r="AO7" s="10">
        <v>42</v>
      </c>
      <c r="AP7" s="10">
        <v>6</v>
      </c>
      <c r="AQ7" s="10">
        <v>47</v>
      </c>
      <c r="AR7" s="10">
        <v>4</v>
      </c>
      <c r="AS7" s="10">
        <v>22</v>
      </c>
      <c r="AT7" s="10">
        <v>4</v>
      </c>
      <c r="AU7" s="13">
        <f>SUM(AW7+AY7+BA7)</f>
        <v>36</v>
      </c>
      <c r="AV7" s="13">
        <f>SUM(AX7+AZ7+BB7)</f>
        <v>16</v>
      </c>
      <c r="AW7" s="10"/>
      <c r="AX7" s="10"/>
      <c r="AY7" s="10">
        <v>17</v>
      </c>
      <c r="AZ7" s="10">
        <v>11</v>
      </c>
      <c r="BA7" s="10">
        <v>19</v>
      </c>
      <c r="BB7" s="10">
        <v>5</v>
      </c>
      <c r="BC7" s="13">
        <f>SUM(BE7)</f>
        <v>27</v>
      </c>
      <c r="BD7" s="13">
        <f>SUM(BF7)</f>
        <v>5</v>
      </c>
      <c r="BE7" s="10">
        <v>27</v>
      </c>
      <c r="BF7" s="10">
        <v>5</v>
      </c>
      <c r="BG7" s="13">
        <f>SUM(BI7+BK7+BM7+BO7+BQ7)</f>
        <v>238</v>
      </c>
      <c r="BH7" s="13">
        <f>SUM(BJ7+BL7+BN7+BP7+BR7)</f>
        <v>25</v>
      </c>
      <c r="BI7" s="10">
        <v>42</v>
      </c>
      <c r="BJ7" s="10">
        <v>2</v>
      </c>
      <c r="BK7" s="10">
        <v>54</v>
      </c>
      <c r="BL7" s="10">
        <v>8</v>
      </c>
      <c r="BM7" s="10">
        <v>45</v>
      </c>
      <c r="BN7" s="10">
        <v>7</v>
      </c>
      <c r="BO7" s="10">
        <v>42</v>
      </c>
      <c r="BP7" s="10">
        <v>4</v>
      </c>
      <c r="BQ7" s="10">
        <v>55</v>
      </c>
      <c r="BR7" s="10">
        <v>4</v>
      </c>
    </row>
    <row r="8" spans="1:70" s="11" customFormat="1" x14ac:dyDescent="0.3">
      <c r="A8" s="10">
        <f>A7+1</f>
        <v>2</v>
      </c>
      <c r="B8" s="10" t="s">
        <v>14</v>
      </c>
      <c r="C8" s="13">
        <f t="shared" ref="C8:C24" si="3">SUM(E8+AK8+AU8+BC8+BG8)</f>
        <v>279</v>
      </c>
      <c r="D8" s="13">
        <f t="shared" ref="D8:D24" si="4">SUM(F8+AL8+AV8+BD8+BH8)</f>
        <v>36</v>
      </c>
      <c r="E8" s="13">
        <f t="shared" ref="E8:E24" si="5">SUM(G8+I8+K8+M8+O8+Q8+S8+U8+W8+Y8+AA8+AC8+AE8+AG8+AI8)</f>
        <v>74</v>
      </c>
      <c r="F8" s="13">
        <f t="shared" ref="F8:F24" si="6">SUM(H8+J8+L8+N8+P8+R8+T8+V8+X8+Z8+AB8+AD8+AF8+AH8+AJ8)</f>
        <v>17</v>
      </c>
      <c r="G8" s="10">
        <v>14</v>
      </c>
      <c r="H8" s="10">
        <v>1</v>
      </c>
      <c r="I8" s="10"/>
      <c r="J8" s="10"/>
      <c r="K8" s="10"/>
      <c r="L8" s="10"/>
      <c r="M8" s="10"/>
      <c r="N8" s="10"/>
      <c r="O8" s="10">
        <v>31</v>
      </c>
      <c r="P8" s="10">
        <v>5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>
        <v>7</v>
      </c>
      <c r="AD8" s="10">
        <v>2</v>
      </c>
      <c r="AE8" s="10">
        <v>12</v>
      </c>
      <c r="AF8" s="10">
        <v>2</v>
      </c>
      <c r="AG8" s="10">
        <v>10</v>
      </c>
      <c r="AH8" s="10">
        <v>7</v>
      </c>
      <c r="AI8" s="10"/>
      <c r="AJ8" s="10"/>
      <c r="AK8" s="13">
        <f t="shared" ref="AK8:AK24" si="7">SUM(AM8+AO8+AQ8+AS8)</f>
        <v>64</v>
      </c>
      <c r="AL8" s="13">
        <f t="shared" ref="AL8:AL24" si="8">SUM(AN8+AP8+AR8+AT8)</f>
        <v>7</v>
      </c>
      <c r="AM8" s="10">
        <v>64</v>
      </c>
      <c r="AN8" s="10">
        <v>7</v>
      </c>
      <c r="AO8" s="10"/>
      <c r="AP8" s="10"/>
      <c r="AQ8" s="10"/>
      <c r="AR8" s="10"/>
      <c r="AS8" s="10"/>
      <c r="AT8" s="10"/>
      <c r="AU8" s="13">
        <f t="shared" ref="AU8:AU24" si="9">SUM(AW8+AY8+BA8)</f>
        <v>0</v>
      </c>
      <c r="AV8" s="13">
        <f t="shared" ref="AV8:AV24" si="10">SUM(AX8+AZ8+BB8)</f>
        <v>0</v>
      </c>
      <c r="AW8" s="10"/>
      <c r="AX8" s="10"/>
      <c r="AY8" s="10"/>
      <c r="AZ8" s="10"/>
      <c r="BA8" s="10"/>
      <c r="BB8" s="10"/>
      <c r="BC8" s="13">
        <f t="shared" ref="BC8:BC24" si="11">SUM(BE8)</f>
        <v>0</v>
      </c>
      <c r="BD8" s="13">
        <f t="shared" ref="BD8:BD24" si="12">SUM(BF8)</f>
        <v>0</v>
      </c>
      <c r="BE8" s="10"/>
      <c r="BF8" s="10"/>
      <c r="BG8" s="13">
        <f t="shared" ref="BG8:BG24" si="13">SUM(BI8+BK8+BM8+BO8+BQ8)</f>
        <v>141</v>
      </c>
      <c r="BH8" s="13">
        <f t="shared" ref="BH8:BH24" si="14">SUM(BJ8+BL8+BN8+BP8+BR8)</f>
        <v>12</v>
      </c>
      <c r="BI8" s="10">
        <v>42</v>
      </c>
      <c r="BJ8" s="10">
        <v>2</v>
      </c>
      <c r="BK8" s="10">
        <v>54</v>
      </c>
      <c r="BL8" s="10">
        <v>3</v>
      </c>
      <c r="BM8" s="10">
        <v>45</v>
      </c>
      <c r="BN8" s="10">
        <v>7</v>
      </c>
      <c r="BO8" s="10"/>
      <c r="BP8" s="10"/>
      <c r="BQ8" s="10"/>
      <c r="BR8" s="10"/>
    </row>
    <row r="9" spans="1:70" s="11" customFormat="1" x14ac:dyDescent="0.3">
      <c r="A9" s="10">
        <f t="shared" ref="A9:A24" si="15">A8+1</f>
        <v>3</v>
      </c>
      <c r="B9" s="10" t="s">
        <v>62</v>
      </c>
      <c r="C9" s="13">
        <f t="shared" si="3"/>
        <v>34</v>
      </c>
      <c r="D9" s="13">
        <f t="shared" si="4"/>
        <v>4</v>
      </c>
      <c r="E9" s="13">
        <f t="shared" si="5"/>
        <v>34</v>
      </c>
      <c r="F9" s="13">
        <f t="shared" si="6"/>
        <v>4</v>
      </c>
      <c r="G9" s="10"/>
      <c r="H9" s="10"/>
      <c r="I9" s="10">
        <v>34</v>
      </c>
      <c r="J9" s="10">
        <v>4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3">
        <f t="shared" si="7"/>
        <v>0</v>
      </c>
      <c r="AL9" s="13">
        <f t="shared" si="8"/>
        <v>0</v>
      </c>
      <c r="AM9" s="10"/>
      <c r="AN9" s="10"/>
      <c r="AO9" s="10"/>
      <c r="AP9" s="10"/>
      <c r="AQ9" s="10"/>
      <c r="AR9" s="10"/>
      <c r="AS9" s="10"/>
      <c r="AT9" s="10"/>
      <c r="AU9" s="13">
        <f t="shared" si="9"/>
        <v>0</v>
      </c>
      <c r="AV9" s="13">
        <f t="shared" si="10"/>
        <v>0</v>
      </c>
      <c r="AW9" s="10"/>
      <c r="AX9" s="10"/>
      <c r="AY9" s="10"/>
      <c r="AZ9" s="10"/>
      <c r="BA9" s="10"/>
      <c r="BB9" s="10"/>
      <c r="BC9" s="13">
        <f t="shared" si="11"/>
        <v>0</v>
      </c>
      <c r="BD9" s="13">
        <f t="shared" si="12"/>
        <v>0</v>
      </c>
      <c r="BE9" s="10"/>
      <c r="BF9" s="10"/>
      <c r="BG9" s="13">
        <f t="shared" si="13"/>
        <v>0</v>
      </c>
      <c r="BH9" s="13">
        <f t="shared" si="14"/>
        <v>0</v>
      </c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11" customFormat="1" x14ac:dyDescent="0.3">
      <c r="A10" s="10">
        <f t="shared" si="15"/>
        <v>4</v>
      </c>
      <c r="B10" s="10" t="s">
        <v>8</v>
      </c>
      <c r="C10" s="13">
        <f t="shared" si="3"/>
        <v>33</v>
      </c>
      <c r="D10" s="13">
        <f t="shared" si="4"/>
        <v>10</v>
      </c>
      <c r="E10" s="13">
        <f t="shared" si="5"/>
        <v>33</v>
      </c>
      <c r="F10" s="13">
        <f t="shared" si="6"/>
        <v>10</v>
      </c>
      <c r="G10" s="10"/>
      <c r="H10" s="10"/>
      <c r="I10" s="10">
        <v>15</v>
      </c>
      <c r="J10" s="10">
        <v>3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>
        <v>18</v>
      </c>
      <c r="AB10" s="10">
        <v>7</v>
      </c>
      <c r="AC10" s="10"/>
      <c r="AD10" s="10"/>
      <c r="AE10" s="10"/>
      <c r="AF10" s="10"/>
      <c r="AG10" s="10"/>
      <c r="AH10" s="10"/>
      <c r="AI10" s="10"/>
      <c r="AJ10" s="10"/>
      <c r="AK10" s="13">
        <f t="shared" si="7"/>
        <v>0</v>
      </c>
      <c r="AL10" s="13">
        <f t="shared" si="8"/>
        <v>0</v>
      </c>
      <c r="AM10" s="10"/>
      <c r="AN10" s="10"/>
      <c r="AO10" s="10"/>
      <c r="AP10" s="10"/>
      <c r="AQ10" s="10"/>
      <c r="AR10" s="10"/>
      <c r="AS10" s="10"/>
      <c r="AT10" s="10"/>
      <c r="AU10" s="13">
        <f t="shared" si="9"/>
        <v>0</v>
      </c>
      <c r="AV10" s="13">
        <f t="shared" si="10"/>
        <v>0</v>
      </c>
      <c r="AW10" s="10"/>
      <c r="AX10" s="10"/>
      <c r="AY10" s="10"/>
      <c r="AZ10" s="10"/>
      <c r="BA10" s="10"/>
      <c r="BB10" s="10"/>
      <c r="BC10" s="13">
        <f t="shared" si="11"/>
        <v>0</v>
      </c>
      <c r="BD10" s="13">
        <f t="shared" si="12"/>
        <v>0</v>
      </c>
      <c r="BE10" s="10"/>
      <c r="BF10" s="10"/>
      <c r="BG10" s="13">
        <f t="shared" si="13"/>
        <v>0</v>
      </c>
      <c r="BH10" s="13">
        <f t="shared" si="14"/>
        <v>0</v>
      </c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s="11" customFormat="1" x14ac:dyDescent="0.3">
      <c r="A11" s="10">
        <f t="shared" si="15"/>
        <v>5</v>
      </c>
      <c r="B11" s="10" t="s">
        <v>5</v>
      </c>
      <c r="C11" s="13">
        <f t="shared" si="3"/>
        <v>130</v>
      </c>
      <c r="D11" s="13">
        <f t="shared" si="4"/>
        <v>66</v>
      </c>
      <c r="E11" s="13">
        <f t="shared" si="5"/>
        <v>99</v>
      </c>
      <c r="F11" s="13">
        <f t="shared" si="6"/>
        <v>55</v>
      </c>
      <c r="G11" s="10"/>
      <c r="H11" s="10"/>
      <c r="I11" s="10"/>
      <c r="J11" s="10"/>
      <c r="K11" s="10">
        <v>4</v>
      </c>
      <c r="L11" s="10">
        <v>2</v>
      </c>
      <c r="M11" s="10">
        <v>13</v>
      </c>
      <c r="N11" s="10">
        <v>5</v>
      </c>
      <c r="O11" s="10"/>
      <c r="P11" s="10"/>
      <c r="Q11" s="10">
        <v>3</v>
      </c>
      <c r="R11" s="10">
        <v>2</v>
      </c>
      <c r="S11" s="10"/>
      <c r="T11" s="10"/>
      <c r="U11" s="10">
        <v>11</v>
      </c>
      <c r="V11" s="10">
        <v>6</v>
      </c>
      <c r="W11" s="3">
        <v>9</v>
      </c>
      <c r="X11" s="3">
        <v>9</v>
      </c>
      <c r="Y11" s="10"/>
      <c r="Z11" s="10"/>
      <c r="AA11" s="10">
        <v>16</v>
      </c>
      <c r="AB11" s="10">
        <v>7</v>
      </c>
      <c r="AC11" s="10">
        <v>9</v>
      </c>
      <c r="AD11" s="10"/>
      <c r="AE11" s="10">
        <v>12</v>
      </c>
      <c r="AF11" s="10">
        <v>2</v>
      </c>
      <c r="AG11" s="3">
        <v>10</v>
      </c>
      <c r="AH11" s="3">
        <v>10</v>
      </c>
      <c r="AI11" s="3">
        <v>12</v>
      </c>
      <c r="AJ11" s="3">
        <v>12</v>
      </c>
      <c r="AK11" s="13">
        <f t="shared" si="7"/>
        <v>0</v>
      </c>
      <c r="AL11" s="13">
        <f t="shared" si="8"/>
        <v>0</v>
      </c>
      <c r="AM11" s="10"/>
      <c r="AN11" s="10"/>
      <c r="AO11" s="10"/>
      <c r="AP11" s="10"/>
      <c r="AQ11" s="10"/>
      <c r="AR11" s="10"/>
      <c r="AS11" s="10"/>
      <c r="AT11" s="10"/>
      <c r="AU11" s="13">
        <f t="shared" si="9"/>
        <v>8</v>
      </c>
      <c r="AV11" s="13">
        <f t="shared" si="10"/>
        <v>2</v>
      </c>
      <c r="AW11" s="10"/>
      <c r="AX11" s="10"/>
      <c r="AY11" s="10"/>
      <c r="AZ11" s="10"/>
      <c r="BA11" s="10">
        <v>8</v>
      </c>
      <c r="BB11" s="10">
        <v>2</v>
      </c>
      <c r="BC11" s="13">
        <f t="shared" si="11"/>
        <v>23</v>
      </c>
      <c r="BD11" s="13">
        <f t="shared" si="12"/>
        <v>9</v>
      </c>
      <c r="BE11" s="10">
        <v>23</v>
      </c>
      <c r="BF11" s="10">
        <v>9</v>
      </c>
      <c r="BG11" s="13">
        <f t="shared" si="13"/>
        <v>0</v>
      </c>
      <c r="BH11" s="13">
        <f t="shared" si="14"/>
        <v>0</v>
      </c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70" s="11" customFormat="1" x14ac:dyDescent="0.3">
      <c r="A12" s="10">
        <f t="shared" si="15"/>
        <v>6</v>
      </c>
      <c r="B12" s="10" t="s">
        <v>4</v>
      </c>
      <c r="C12" s="13">
        <f t="shared" si="3"/>
        <v>246</v>
      </c>
      <c r="D12" s="13">
        <f t="shared" si="4"/>
        <v>84</v>
      </c>
      <c r="E12" s="13">
        <f t="shared" si="5"/>
        <v>149</v>
      </c>
      <c r="F12" s="13">
        <f t="shared" si="6"/>
        <v>62</v>
      </c>
      <c r="G12" s="10"/>
      <c r="H12" s="10"/>
      <c r="I12" s="10"/>
      <c r="J12" s="10"/>
      <c r="K12" s="10"/>
      <c r="L12" s="10"/>
      <c r="M12" s="10">
        <v>22</v>
      </c>
      <c r="N12" s="10">
        <v>7</v>
      </c>
      <c r="O12" s="10"/>
      <c r="P12" s="10"/>
      <c r="Q12" s="10">
        <v>48</v>
      </c>
      <c r="R12" s="10">
        <v>17</v>
      </c>
      <c r="S12" s="10">
        <v>12</v>
      </c>
      <c r="T12" s="10">
        <v>6</v>
      </c>
      <c r="U12" s="10">
        <v>23</v>
      </c>
      <c r="V12" s="10">
        <v>5</v>
      </c>
      <c r="W12" s="10">
        <v>11</v>
      </c>
      <c r="X12" s="10">
        <v>7</v>
      </c>
      <c r="Y12" s="10"/>
      <c r="Z12" s="10"/>
      <c r="AA12" s="10"/>
      <c r="AB12" s="10"/>
      <c r="AC12" s="10">
        <v>9</v>
      </c>
      <c r="AD12" s="10">
        <v>3</v>
      </c>
      <c r="AE12" s="10">
        <v>12</v>
      </c>
      <c r="AF12" s="10">
        <v>8</v>
      </c>
      <c r="AG12" s="10"/>
      <c r="AH12" s="10"/>
      <c r="AI12" s="10">
        <v>12</v>
      </c>
      <c r="AJ12" s="10">
        <v>9</v>
      </c>
      <c r="AK12" s="13">
        <f t="shared" si="7"/>
        <v>20</v>
      </c>
      <c r="AL12" s="13">
        <f t="shared" si="8"/>
        <v>4</v>
      </c>
      <c r="AM12" s="10"/>
      <c r="AN12" s="10"/>
      <c r="AO12" s="10"/>
      <c r="AP12" s="10"/>
      <c r="AQ12" s="10"/>
      <c r="AR12" s="10"/>
      <c r="AS12" s="10">
        <v>20</v>
      </c>
      <c r="AT12" s="10">
        <v>4</v>
      </c>
      <c r="AU12" s="13">
        <f t="shared" si="9"/>
        <v>0</v>
      </c>
      <c r="AV12" s="13">
        <f t="shared" si="10"/>
        <v>0</v>
      </c>
      <c r="AW12" s="10"/>
      <c r="AX12" s="10"/>
      <c r="AY12" s="10"/>
      <c r="AZ12" s="10"/>
      <c r="BA12" s="10"/>
      <c r="BB12" s="10"/>
      <c r="BC12" s="13">
        <f t="shared" si="11"/>
        <v>27</v>
      </c>
      <c r="BD12" s="13">
        <f t="shared" si="12"/>
        <v>7</v>
      </c>
      <c r="BE12" s="10">
        <v>27</v>
      </c>
      <c r="BF12" s="10">
        <v>7</v>
      </c>
      <c r="BG12" s="13">
        <f t="shared" si="13"/>
        <v>50</v>
      </c>
      <c r="BH12" s="13">
        <f t="shared" si="14"/>
        <v>11</v>
      </c>
      <c r="BI12" s="10"/>
      <c r="BJ12" s="10"/>
      <c r="BK12" s="10"/>
      <c r="BL12" s="10"/>
      <c r="BM12" s="10"/>
      <c r="BN12" s="10"/>
      <c r="BO12" s="10"/>
      <c r="BP12" s="10"/>
      <c r="BQ12" s="10">
        <v>50</v>
      </c>
      <c r="BR12" s="10">
        <v>11</v>
      </c>
    </row>
    <row r="13" spans="1:70" s="11" customFormat="1" x14ac:dyDescent="0.3">
      <c r="A13" s="10">
        <f t="shared" si="15"/>
        <v>7</v>
      </c>
      <c r="B13" s="10" t="s">
        <v>13</v>
      </c>
      <c r="C13" s="13">
        <f t="shared" si="3"/>
        <v>43</v>
      </c>
      <c r="D13" s="13">
        <f t="shared" si="4"/>
        <v>3</v>
      </c>
      <c r="E13" s="13">
        <f t="shared" si="5"/>
        <v>3</v>
      </c>
      <c r="F13" s="13">
        <f t="shared" si="6"/>
        <v>1</v>
      </c>
      <c r="G13" s="10"/>
      <c r="H13" s="10"/>
      <c r="I13" s="10"/>
      <c r="J13" s="10"/>
      <c r="K13" s="10"/>
      <c r="L13" s="10"/>
      <c r="M13" s="10">
        <v>3</v>
      </c>
      <c r="N13" s="10">
        <v>1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3">
        <f t="shared" si="7"/>
        <v>40</v>
      </c>
      <c r="AL13" s="13">
        <f t="shared" si="8"/>
        <v>2</v>
      </c>
      <c r="AM13" s="10"/>
      <c r="AN13" s="10"/>
      <c r="AO13" s="10">
        <v>40</v>
      </c>
      <c r="AP13" s="10">
        <v>2</v>
      </c>
      <c r="AQ13" s="10"/>
      <c r="AR13" s="10"/>
      <c r="AS13" s="10"/>
      <c r="AT13" s="10"/>
      <c r="AU13" s="13">
        <f t="shared" si="9"/>
        <v>0</v>
      </c>
      <c r="AV13" s="13">
        <f t="shared" si="10"/>
        <v>0</v>
      </c>
      <c r="AW13" s="10"/>
      <c r="AX13" s="10"/>
      <c r="AY13" s="10"/>
      <c r="AZ13" s="10"/>
      <c r="BA13" s="10"/>
      <c r="BB13" s="10"/>
      <c r="BC13" s="13">
        <f t="shared" si="11"/>
        <v>0</v>
      </c>
      <c r="BD13" s="13">
        <f t="shared" si="12"/>
        <v>0</v>
      </c>
      <c r="BE13" s="10"/>
      <c r="BF13" s="10"/>
      <c r="BG13" s="13">
        <f t="shared" si="13"/>
        <v>0</v>
      </c>
      <c r="BH13" s="13">
        <f t="shared" si="14"/>
        <v>0</v>
      </c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70" s="11" customFormat="1" x14ac:dyDescent="0.3">
      <c r="A14" s="10">
        <f t="shared" si="15"/>
        <v>8</v>
      </c>
      <c r="B14" s="10" t="s">
        <v>61</v>
      </c>
      <c r="C14" s="13">
        <f t="shared" si="3"/>
        <v>85</v>
      </c>
      <c r="D14" s="13">
        <f t="shared" si="4"/>
        <v>5</v>
      </c>
      <c r="E14" s="13">
        <f t="shared" si="5"/>
        <v>43</v>
      </c>
      <c r="F14" s="13">
        <f t="shared" si="6"/>
        <v>5</v>
      </c>
      <c r="G14" s="10"/>
      <c r="H14" s="10"/>
      <c r="I14" s="10"/>
      <c r="J14" s="10"/>
      <c r="K14" s="10"/>
      <c r="L14" s="10"/>
      <c r="M14" s="10"/>
      <c r="N14" s="10"/>
      <c r="O14" s="10">
        <v>31</v>
      </c>
      <c r="P14" s="10">
        <v>3</v>
      </c>
      <c r="Q14" s="10"/>
      <c r="R14" s="10"/>
      <c r="S14" s="10">
        <v>12</v>
      </c>
      <c r="T14" s="10">
        <v>2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3">
        <f t="shared" si="7"/>
        <v>42</v>
      </c>
      <c r="AL14" s="13">
        <f t="shared" si="8"/>
        <v>0</v>
      </c>
      <c r="AM14" s="10"/>
      <c r="AN14" s="10"/>
      <c r="AO14" s="10">
        <v>42</v>
      </c>
      <c r="AP14" s="10"/>
      <c r="AQ14" s="10"/>
      <c r="AR14" s="10"/>
      <c r="AS14" s="10"/>
      <c r="AT14" s="10"/>
      <c r="AU14" s="13">
        <f t="shared" si="9"/>
        <v>0</v>
      </c>
      <c r="AV14" s="13">
        <f t="shared" si="10"/>
        <v>0</v>
      </c>
      <c r="AW14" s="10"/>
      <c r="AX14" s="10"/>
      <c r="AY14" s="10"/>
      <c r="AZ14" s="10"/>
      <c r="BA14" s="10"/>
      <c r="BB14" s="10"/>
      <c r="BC14" s="13">
        <f t="shared" si="11"/>
        <v>0</v>
      </c>
      <c r="BD14" s="13">
        <f t="shared" si="12"/>
        <v>0</v>
      </c>
      <c r="BE14" s="10"/>
      <c r="BF14" s="10"/>
      <c r="BG14" s="13">
        <f t="shared" si="13"/>
        <v>0</v>
      </c>
      <c r="BH14" s="13">
        <f t="shared" si="14"/>
        <v>0</v>
      </c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70" s="11" customFormat="1" x14ac:dyDescent="0.3">
      <c r="A15" s="10">
        <f t="shared" si="15"/>
        <v>9</v>
      </c>
      <c r="B15" s="10" t="s">
        <v>34</v>
      </c>
      <c r="C15" s="13">
        <f t="shared" si="3"/>
        <v>37</v>
      </c>
      <c r="D15" s="13">
        <f t="shared" si="4"/>
        <v>22</v>
      </c>
      <c r="E15" s="13">
        <f t="shared" si="5"/>
        <v>37</v>
      </c>
      <c r="F15" s="13">
        <f t="shared" si="6"/>
        <v>22</v>
      </c>
      <c r="G15" s="10"/>
      <c r="H15" s="10"/>
      <c r="I15" s="10"/>
      <c r="J15" s="10"/>
      <c r="K15" s="10"/>
      <c r="L15" s="10"/>
      <c r="M15" s="10"/>
      <c r="N15" s="10"/>
      <c r="O15" s="10">
        <v>7</v>
      </c>
      <c r="P15" s="10">
        <v>2</v>
      </c>
      <c r="Q15" s="10"/>
      <c r="R15" s="10"/>
      <c r="S15" s="10"/>
      <c r="T15" s="10"/>
      <c r="U15" s="10"/>
      <c r="V15" s="10"/>
      <c r="W15" s="10">
        <v>7</v>
      </c>
      <c r="X15" s="10">
        <v>4</v>
      </c>
      <c r="Y15" s="10"/>
      <c r="Z15" s="10"/>
      <c r="AA15" s="10">
        <v>10</v>
      </c>
      <c r="AB15" s="10">
        <v>4</v>
      </c>
      <c r="AC15" s="10"/>
      <c r="AD15" s="10"/>
      <c r="AE15" s="10"/>
      <c r="AF15" s="10"/>
      <c r="AG15" s="3">
        <v>7</v>
      </c>
      <c r="AH15" s="3">
        <v>7</v>
      </c>
      <c r="AI15" s="10">
        <v>6</v>
      </c>
      <c r="AJ15" s="10">
        <v>5</v>
      </c>
      <c r="AK15" s="13">
        <f t="shared" si="7"/>
        <v>0</v>
      </c>
      <c r="AL15" s="13">
        <f t="shared" si="8"/>
        <v>0</v>
      </c>
      <c r="AM15" s="10"/>
      <c r="AN15" s="10"/>
      <c r="AO15" s="10"/>
      <c r="AP15" s="10"/>
      <c r="AQ15" s="10"/>
      <c r="AR15" s="10"/>
      <c r="AS15" s="10"/>
      <c r="AT15" s="10"/>
      <c r="AU15" s="13">
        <f t="shared" si="9"/>
        <v>0</v>
      </c>
      <c r="AV15" s="13">
        <f t="shared" si="10"/>
        <v>0</v>
      </c>
      <c r="AW15" s="10"/>
      <c r="AX15" s="10"/>
      <c r="AY15" s="10"/>
      <c r="AZ15" s="10"/>
      <c r="BA15" s="10"/>
      <c r="BB15" s="10"/>
      <c r="BC15" s="13">
        <f t="shared" si="11"/>
        <v>0</v>
      </c>
      <c r="BD15" s="13">
        <f t="shared" si="12"/>
        <v>0</v>
      </c>
      <c r="BE15" s="10"/>
      <c r="BF15" s="10"/>
      <c r="BG15" s="13">
        <f t="shared" si="13"/>
        <v>0</v>
      </c>
      <c r="BH15" s="13">
        <f t="shared" si="14"/>
        <v>0</v>
      </c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70" s="11" customFormat="1" x14ac:dyDescent="0.3">
      <c r="A16" s="10">
        <f t="shared" si="15"/>
        <v>10</v>
      </c>
      <c r="B16" s="10" t="s">
        <v>71</v>
      </c>
      <c r="C16" s="13">
        <f t="shared" si="3"/>
        <v>30</v>
      </c>
      <c r="D16" s="13">
        <f t="shared" si="4"/>
        <v>2</v>
      </c>
      <c r="E16" s="13">
        <f t="shared" si="5"/>
        <v>30</v>
      </c>
      <c r="F16" s="13">
        <f t="shared" si="6"/>
        <v>2</v>
      </c>
      <c r="G16" s="10"/>
      <c r="H16" s="10"/>
      <c r="I16" s="10"/>
      <c r="J16" s="10"/>
      <c r="K16" s="10"/>
      <c r="L16" s="10"/>
      <c r="M16" s="10"/>
      <c r="N16" s="10"/>
      <c r="O16" s="10">
        <v>30</v>
      </c>
      <c r="P16" s="10">
        <v>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3">
        <f t="shared" si="7"/>
        <v>0</v>
      </c>
      <c r="AL16" s="13">
        <f t="shared" si="8"/>
        <v>0</v>
      </c>
      <c r="AM16" s="10"/>
      <c r="AN16" s="10"/>
      <c r="AO16" s="10"/>
      <c r="AP16" s="10"/>
      <c r="AQ16" s="10"/>
      <c r="AR16" s="10"/>
      <c r="AS16" s="10"/>
      <c r="AT16" s="10"/>
      <c r="AU16" s="13">
        <f t="shared" si="9"/>
        <v>0</v>
      </c>
      <c r="AV16" s="13">
        <f t="shared" si="10"/>
        <v>0</v>
      </c>
      <c r="AW16" s="10"/>
      <c r="AX16" s="10"/>
      <c r="AY16" s="10"/>
      <c r="AZ16" s="10"/>
      <c r="BA16" s="10"/>
      <c r="BB16" s="10"/>
      <c r="BC16" s="13">
        <f t="shared" si="11"/>
        <v>0</v>
      </c>
      <c r="BD16" s="13">
        <f t="shared" si="12"/>
        <v>0</v>
      </c>
      <c r="BE16" s="10"/>
      <c r="BF16" s="10"/>
      <c r="BG16" s="13">
        <f t="shared" si="13"/>
        <v>0</v>
      </c>
      <c r="BH16" s="13">
        <f t="shared" si="14"/>
        <v>0</v>
      </c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s="11" customFormat="1" x14ac:dyDescent="0.3">
      <c r="A17" s="10">
        <f t="shared" si="15"/>
        <v>11</v>
      </c>
      <c r="B17" s="10" t="s">
        <v>93</v>
      </c>
      <c r="C17" s="13">
        <f t="shared" si="3"/>
        <v>193</v>
      </c>
      <c r="D17" s="13">
        <f t="shared" si="4"/>
        <v>48</v>
      </c>
      <c r="E17" s="13">
        <f t="shared" si="5"/>
        <v>70</v>
      </c>
      <c r="F17" s="13">
        <f t="shared" si="6"/>
        <v>30</v>
      </c>
      <c r="G17" s="10"/>
      <c r="H17" s="10"/>
      <c r="I17" s="10"/>
      <c r="J17" s="10"/>
      <c r="K17" s="10"/>
      <c r="L17" s="10"/>
      <c r="M17" s="10"/>
      <c r="N17" s="10"/>
      <c r="O17" s="10">
        <v>4</v>
      </c>
      <c r="P17" s="10">
        <v>1</v>
      </c>
      <c r="Q17" s="10">
        <v>19</v>
      </c>
      <c r="R17" s="10">
        <v>3</v>
      </c>
      <c r="S17" s="10"/>
      <c r="T17" s="10"/>
      <c r="U17" s="10"/>
      <c r="V17" s="10"/>
      <c r="W17" s="10">
        <v>11</v>
      </c>
      <c r="X17" s="10">
        <v>4</v>
      </c>
      <c r="Y17" s="10"/>
      <c r="Z17" s="10"/>
      <c r="AA17" s="10">
        <v>16</v>
      </c>
      <c r="AB17" s="10">
        <v>2</v>
      </c>
      <c r="AC17" s="10"/>
      <c r="AD17" s="10"/>
      <c r="AE17" s="10"/>
      <c r="AF17" s="10"/>
      <c r="AG17" s="3">
        <v>9</v>
      </c>
      <c r="AH17" s="3">
        <v>9</v>
      </c>
      <c r="AI17" s="3">
        <v>11</v>
      </c>
      <c r="AJ17" s="3">
        <v>11</v>
      </c>
      <c r="AK17" s="13">
        <f t="shared" si="7"/>
        <v>42</v>
      </c>
      <c r="AL17" s="13">
        <f t="shared" si="8"/>
        <v>5</v>
      </c>
      <c r="AM17" s="10"/>
      <c r="AN17" s="10"/>
      <c r="AO17" s="10">
        <v>42</v>
      </c>
      <c r="AP17" s="10">
        <v>5</v>
      </c>
      <c r="AQ17" s="10"/>
      <c r="AR17" s="17"/>
      <c r="AS17" s="18"/>
      <c r="AT17" s="18"/>
      <c r="AU17" s="13">
        <f t="shared" si="9"/>
        <v>31</v>
      </c>
      <c r="AV17" s="13">
        <f t="shared" si="10"/>
        <v>8</v>
      </c>
      <c r="AW17" s="10"/>
      <c r="AX17" s="10"/>
      <c r="AY17" s="10">
        <v>14</v>
      </c>
      <c r="AZ17" s="10">
        <v>3</v>
      </c>
      <c r="BA17" s="10">
        <v>17</v>
      </c>
      <c r="BB17" s="10">
        <v>5</v>
      </c>
      <c r="BC17" s="13">
        <f t="shared" si="11"/>
        <v>0</v>
      </c>
      <c r="BD17" s="13">
        <f t="shared" si="12"/>
        <v>0</v>
      </c>
      <c r="BE17" s="10"/>
      <c r="BF17" s="10"/>
      <c r="BG17" s="13">
        <f t="shared" si="13"/>
        <v>50</v>
      </c>
      <c r="BH17" s="13">
        <f t="shared" si="14"/>
        <v>5</v>
      </c>
      <c r="BI17" s="10"/>
      <c r="BJ17" s="10"/>
      <c r="BK17" s="10"/>
      <c r="BL17" s="10"/>
      <c r="BM17" s="10"/>
      <c r="BN17" s="10"/>
      <c r="BO17" s="10"/>
      <c r="BP17" s="10"/>
      <c r="BQ17" s="10">
        <v>50</v>
      </c>
      <c r="BR17" s="10">
        <v>5</v>
      </c>
    </row>
    <row r="18" spans="1:70" s="11" customFormat="1" x14ac:dyDescent="0.3">
      <c r="A18" s="10">
        <f t="shared" si="15"/>
        <v>12</v>
      </c>
      <c r="B18" s="10" t="s">
        <v>15</v>
      </c>
      <c r="C18" s="13">
        <f t="shared" si="3"/>
        <v>10</v>
      </c>
      <c r="D18" s="13">
        <f t="shared" si="4"/>
        <v>6</v>
      </c>
      <c r="E18" s="13">
        <f t="shared" si="5"/>
        <v>10</v>
      </c>
      <c r="F18" s="13">
        <f t="shared" si="6"/>
        <v>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v>10</v>
      </c>
      <c r="X18" s="10">
        <v>6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3">
        <f t="shared" si="7"/>
        <v>0</v>
      </c>
      <c r="AL18" s="13">
        <f t="shared" si="8"/>
        <v>0</v>
      </c>
      <c r="AM18" s="10"/>
      <c r="AN18" s="10"/>
      <c r="AO18" s="10"/>
      <c r="AP18" s="10"/>
      <c r="AQ18" s="10"/>
      <c r="AR18" s="10"/>
      <c r="AS18" s="10"/>
      <c r="AT18" s="10"/>
      <c r="AU18" s="13">
        <f t="shared" si="9"/>
        <v>0</v>
      </c>
      <c r="AV18" s="13">
        <f t="shared" si="10"/>
        <v>0</v>
      </c>
      <c r="AW18" s="10"/>
      <c r="AX18" s="10"/>
      <c r="AY18" s="10"/>
      <c r="AZ18" s="10"/>
      <c r="BA18" s="10"/>
      <c r="BB18" s="10"/>
      <c r="BC18" s="13">
        <f t="shared" si="11"/>
        <v>0</v>
      </c>
      <c r="BD18" s="13">
        <f t="shared" si="12"/>
        <v>0</v>
      </c>
      <c r="BE18" s="10"/>
      <c r="BF18" s="10"/>
      <c r="BG18" s="13">
        <f t="shared" si="13"/>
        <v>0</v>
      </c>
      <c r="BH18" s="13">
        <f t="shared" si="14"/>
        <v>0</v>
      </c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s="11" customFormat="1" x14ac:dyDescent="0.3">
      <c r="A19" s="10">
        <f t="shared" si="15"/>
        <v>13</v>
      </c>
      <c r="B19" s="10" t="s">
        <v>7</v>
      </c>
      <c r="C19" s="13">
        <f t="shared" si="3"/>
        <v>10</v>
      </c>
      <c r="D19" s="13">
        <f t="shared" si="4"/>
        <v>3</v>
      </c>
      <c r="E19" s="13">
        <f t="shared" si="5"/>
        <v>10</v>
      </c>
      <c r="F19" s="13">
        <f t="shared" si="6"/>
        <v>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v>10</v>
      </c>
      <c r="AH19" s="10">
        <v>3</v>
      </c>
      <c r="AI19" s="10"/>
      <c r="AJ19" s="10"/>
      <c r="AK19" s="13">
        <f t="shared" si="7"/>
        <v>0</v>
      </c>
      <c r="AL19" s="13">
        <f t="shared" si="8"/>
        <v>0</v>
      </c>
      <c r="AM19" s="10"/>
      <c r="AN19" s="10"/>
      <c r="AO19" s="10"/>
      <c r="AP19" s="10"/>
      <c r="AQ19" s="10"/>
      <c r="AR19" s="10"/>
      <c r="AS19" s="10"/>
      <c r="AT19" s="10"/>
      <c r="AU19" s="13">
        <f t="shared" si="9"/>
        <v>0</v>
      </c>
      <c r="AV19" s="13">
        <f t="shared" si="10"/>
        <v>0</v>
      </c>
      <c r="AW19" s="10"/>
      <c r="AX19" s="10"/>
      <c r="AY19" s="10"/>
      <c r="AZ19" s="10"/>
      <c r="BA19" s="10"/>
      <c r="BB19" s="10"/>
      <c r="BC19" s="13">
        <f t="shared" si="11"/>
        <v>0</v>
      </c>
      <c r="BD19" s="13">
        <f t="shared" si="12"/>
        <v>0</v>
      </c>
      <c r="BE19" s="10"/>
      <c r="BF19" s="10"/>
      <c r="BG19" s="13">
        <f t="shared" si="13"/>
        <v>0</v>
      </c>
      <c r="BH19" s="13">
        <f t="shared" si="14"/>
        <v>0</v>
      </c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s="11" customFormat="1" x14ac:dyDescent="0.3">
      <c r="A20" s="10">
        <f t="shared" si="15"/>
        <v>14</v>
      </c>
      <c r="B20" s="10" t="s">
        <v>29</v>
      </c>
      <c r="C20" s="13">
        <f t="shared" si="3"/>
        <v>11</v>
      </c>
      <c r="D20" s="13">
        <f t="shared" si="4"/>
        <v>7</v>
      </c>
      <c r="E20" s="13">
        <f t="shared" si="5"/>
        <v>11</v>
      </c>
      <c r="F20" s="13">
        <f t="shared" si="6"/>
        <v>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>
        <v>11</v>
      </c>
      <c r="AJ20" s="10">
        <v>7</v>
      </c>
      <c r="AK20" s="13">
        <f t="shared" si="7"/>
        <v>0</v>
      </c>
      <c r="AL20" s="13">
        <f t="shared" si="8"/>
        <v>0</v>
      </c>
      <c r="AM20" s="10"/>
      <c r="AN20" s="10"/>
      <c r="AO20" s="10"/>
      <c r="AP20" s="10"/>
      <c r="AQ20" s="10"/>
      <c r="AR20" s="10"/>
      <c r="AS20" s="10"/>
      <c r="AT20" s="10"/>
      <c r="AU20" s="13">
        <f t="shared" si="9"/>
        <v>0</v>
      </c>
      <c r="AV20" s="13">
        <f t="shared" si="10"/>
        <v>0</v>
      </c>
      <c r="AW20" s="10"/>
      <c r="AX20" s="10"/>
      <c r="AY20" s="10"/>
      <c r="AZ20" s="10"/>
      <c r="BA20" s="10"/>
      <c r="BB20" s="10"/>
      <c r="BC20" s="13">
        <f t="shared" si="11"/>
        <v>0</v>
      </c>
      <c r="BD20" s="13">
        <f t="shared" si="12"/>
        <v>0</v>
      </c>
      <c r="BE20" s="10"/>
      <c r="BF20" s="10"/>
      <c r="BG20" s="13">
        <f t="shared" si="13"/>
        <v>0</v>
      </c>
      <c r="BH20" s="13">
        <f t="shared" si="14"/>
        <v>0</v>
      </c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s="11" customFormat="1" x14ac:dyDescent="0.3">
      <c r="A21" s="10">
        <f t="shared" si="15"/>
        <v>15</v>
      </c>
      <c r="B21" s="10" t="s">
        <v>60</v>
      </c>
      <c r="C21" s="13">
        <f t="shared" si="3"/>
        <v>11</v>
      </c>
      <c r="D21" s="13">
        <f t="shared" si="4"/>
        <v>5</v>
      </c>
      <c r="E21" s="13">
        <f t="shared" si="5"/>
        <v>11</v>
      </c>
      <c r="F21" s="13">
        <f t="shared" si="6"/>
        <v>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>
        <v>11</v>
      </c>
      <c r="AJ21" s="10">
        <v>5</v>
      </c>
      <c r="AK21" s="13">
        <f t="shared" si="7"/>
        <v>0</v>
      </c>
      <c r="AL21" s="13">
        <f t="shared" si="8"/>
        <v>0</v>
      </c>
      <c r="AM21" s="10"/>
      <c r="AN21" s="10"/>
      <c r="AO21" s="10"/>
      <c r="AP21" s="10"/>
      <c r="AQ21" s="10"/>
      <c r="AR21" s="10"/>
      <c r="AS21" s="10"/>
      <c r="AT21" s="10"/>
      <c r="AU21" s="13">
        <f t="shared" si="9"/>
        <v>0</v>
      </c>
      <c r="AV21" s="13">
        <f t="shared" si="10"/>
        <v>0</v>
      </c>
      <c r="AW21" s="10"/>
      <c r="AX21" s="10"/>
      <c r="AY21" s="10"/>
      <c r="AZ21" s="10"/>
      <c r="BA21" s="10"/>
      <c r="BB21" s="10"/>
      <c r="BC21" s="13">
        <f t="shared" si="11"/>
        <v>0</v>
      </c>
      <c r="BD21" s="13">
        <f t="shared" si="12"/>
        <v>0</v>
      </c>
      <c r="BE21" s="10"/>
      <c r="BF21" s="10"/>
      <c r="BG21" s="13">
        <f t="shared" si="13"/>
        <v>0</v>
      </c>
      <c r="BH21" s="13">
        <f t="shared" si="14"/>
        <v>0</v>
      </c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s="11" customFormat="1" x14ac:dyDescent="0.3">
      <c r="A22" s="10">
        <f t="shared" si="15"/>
        <v>16</v>
      </c>
      <c r="B22" s="10" t="s">
        <v>65</v>
      </c>
      <c r="C22" s="13">
        <f t="shared" si="3"/>
        <v>17</v>
      </c>
      <c r="D22" s="13">
        <f t="shared" si="4"/>
        <v>7</v>
      </c>
      <c r="E22" s="13">
        <f t="shared" si="5"/>
        <v>9</v>
      </c>
      <c r="F22" s="13">
        <f t="shared" si="6"/>
        <v>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>
        <v>9</v>
      </c>
      <c r="AJ22" s="10">
        <v>4</v>
      </c>
      <c r="AK22" s="13">
        <f t="shared" si="7"/>
        <v>0</v>
      </c>
      <c r="AL22" s="13">
        <f t="shared" si="8"/>
        <v>0</v>
      </c>
      <c r="AM22" s="10"/>
      <c r="AN22" s="10"/>
      <c r="AO22" s="10"/>
      <c r="AP22" s="10"/>
      <c r="AQ22" s="10"/>
      <c r="AR22" s="10"/>
      <c r="AS22" s="10"/>
      <c r="AT22" s="10"/>
      <c r="AU22" s="13">
        <f t="shared" si="9"/>
        <v>0</v>
      </c>
      <c r="AV22" s="13">
        <f t="shared" si="10"/>
        <v>0</v>
      </c>
      <c r="AW22" s="10"/>
      <c r="AX22" s="10"/>
      <c r="AY22" s="10"/>
      <c r="AZ22" s="10"/>
      <c r="BA22" s="10"/>
      <c r="BB22" s="10"/>
      <c r="BC22" s="13">
        <f t="shared" si="11"/>
        <v>8</v>
      </c>
      <c r="BD22" s="13">
        <f t="shared" si="12"/>
        <v>3</v>
      </c>
      <c r="BE22" s="10">
        <v>8</v>
      </c>
      <c r="BF22" s="10">
        <v>3</v>
      </c>
      <c r="BG22" s="13">
        <f t="shared" si="13"/>
        <v>0</v>
      </c>
      <c r="BH22" s="13">
        <f t="shared" si="14"/>
        <v>0</v>
      </c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s="11" customFormat="1" x14ac:dyDescent="0.3">
      <c r="A23" s="10">
        <f t="shared" si="15"/>
        <v>17</v>
      </c>
      <c r="B23" s="10" t="s">
        <v>66</v>
      </c>
      <c r="C23" s="13">
        <f t="shared" si="3"/>
        <v>133</v>
      </c>
      <c r="D23" s="13">
        <f t="shared" si="4"/>
        <v>10</v>
      </c>
      <c r="E23" s="13">
        <f t="shared" si="5"/>
        <v>0</v>
      </c>
      <c r="F23" s="13">
        <f t="shared" si="6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3">
        <f t="shared" si="7"/>
        <v>133</v>
      </c>
      <c r="AL23" s="13">
        <f t="shared" si="8"/>
        <v>10</v>
      </c>
      <c r="AM23" s="10">
        <v>67</v>
      </c>
      <c r="AN23" s="10">
        <v>3</v>
      </c>
      <c r="AO23" s="10"/>
      <c r="AP23" s="10"/>
      <c r="AQ23" s="10">
        <v>47</v>
      </c>
      <c r="AR23" s="10">
        <v>6</v>
      </c>
      <c r="AS23" s="10">
        <v>19</v>
      </c>
      <c r="AT23" s="10">
        <v>1</v>
      </c>
      <c r="AU23" s="13">
        <f t="shared" si="9"/>
        <v>0</v>
      </c>
      <c r="AV23" s="13">
        <f t="shared" si="10"/>
        <v>0</v>
      </c>
      <c r="AW23" s="10"/>
      <c r="AX23" s="10"/>
      <c r="AY23" s="10"/>
      <c r="AZ23" s="10"/>
      <c r="BA23" s="10"/>
      <c r="BB23" s="10"/>
      <c r="BC23" s="13">
        <f t="shared" si="11"/>
        <v>0</v>
      </c>
      <c r="BD23" s="13">
        <f t="shared" si="12"/>
        <v>0</v>
      </c>
      <c r="BE23" s="10"/>
      <c r="BF23" s="10"/>
      <c r="BG23" s="13">
        <f t="shared" si="13"/>
        <v>0</v>
      </c>
      <c r="BH23" s="13">
        <f t="shared" si="14"/>
        <v>0</v>
      </c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s="11" customFormat="1" x14ac:dyDescent="0.3">
      <c r="A24" s="10">
        <f t="shared" si="15"/>
        <v>18</v>
      </c>
      <c r="B24" s="10" t="s">
        <v>178</v>
      </c>
      <c r="C24" s="13">
        <f t="shared" si="3"/>
        <v>21</v>
      </c>
      <c r="D24" s="13">
        <f t="shared" si="4"/>
        <v>3</v>
      </c>
      <c r="E24" s="13">
        <f t="shared" si="5"/>
        <v>0</v>
      </c>
      <c r="F24" s="13">
        <f t="shared" si="6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3">
        <f t="shared" si="7"/>
        <v>21</v>
      </c>
      <c r="AL24" s="13">
        <f t="shared" si="8"/>
        <v>3</v>
      </c>
      <c r="AM24" s="10"/>
      <c r="AN24" s="10"/>
      <c r="AO24" s="10"/>
      <c r="AP24" s="10"/>
      <c r="AQ24" s="10"/>
      <c r="AR24" s="10"/>
      <c r="AS24" s="10">
        <v>21</v>
      </c>
      <c r="AT24" s="10">
        <v>3</v>
      </c>
      <c r="AU24" s="13">
        <f t="shared" si="9"/>
        <v>0</v>
      </c>
      <c r="AV24" s="13">
        <f t="shared" si="10"/>
        <v>0</v>
      </c>
      <c r="AW24" s="10"/>
      <c r="AX24" s="10"/>
      <c r="AY24" s="10"/>
      <c r="AZ24" s="10"/>
      <c r="BA24" s="10"/>
      <c r="BB24" s="10"/>
      <c r="BC24" s="13">
        <f t="shared" si="11"/>
        <v>0</v>
      </c>
      <c r="BD24" s="13">
        <f t="shared" si="12"/>
        <v>0</v>
      </c>
      <c r="BE24" s="10"/>
      <c r="BF24" s="10"/>
      <c r="BG24" s="13">
        <f t="shared" si="13"/>
        <v>0</v>
      </c>
      <c r="BH24" s="13">
        <f t="shared" si="14"/>
        <v>0</v>
      </c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s="9" customFormat="1" x14ac:dyDescent="0.3">
      <c r="A25" s="7"/>
      <c r="B25" s="12" t="s">
        <v>57</v>
      </c>
      <c r="C25" s="7">
        <f t="shared" ref="C25:G25" si="16">SUM(C7:C24)</f>
        <v>2097</v>
      </c>
      <c r="D25" s="7">
        <f t="shared" si="16"/>
        <v>478</v>
      </c>
      <c r="E25" s="7">
        <f t="shared" si="16"/>
        <v>922</v>
      </c>
      <c r="F25" s="7">
        <f t="shared" si="16"/>
        <v>321</v>
      </c>
      <c r="G25" s="7">
        <f t="shared" si="16"/>
        <v>28</v>
      </c>
      <c r="H25" s="7">
        <f>SUM(H7:H24)</f>
        <v>7</v>
      </c>
      <c r="I25" s="7">
        <f t="shared" ref="I25:BR25" si="17">SUM(I7:I24)</f>
        <v>84</v>
      </c>
      <c r="J25" s="7">
        <f t="shared" si="17"/>
        <v>14</v>
      </c>
      <c r="K25" s="7">
        <f t="shared" si="17"/>
        <v>21</v>
      </c>
      <c r="L25" s="7">
        <f t="shared" si="17"/>
        <v>6</v>
      </c>
      <c r="M25" s="7">
        <f t="shared" si="17"/>
        <v>61</v>
      </c>
      <c r="N25" s="7">
        <f t="shared" si="17"/>
        <v>23</v>
      </c>
      <c r="O25" s="7">
        <f t="shared" si="17"/>
        <v>132</v>
      </c>
      <c r="P25" s="7">
        <f t="shared" si="17"/>
        <v>16</v>
      </c>
      <c r="Q25" s="7">
        <f t="shared" si="17"/>
        <v>119</v>
      </c>
      <c r="R25" s="7">
        <f t="shared" si="17"/>
        <v>37</v>
      </c>
      <c r="S25" s="7">
        <f t="shared" si="17"/>
        <v>37</v>
      </c>
      <c r="T25" s="7">
        <f t="shared" si="17"/>
        <v>13</v>
      </c>
      <c r="U25" s="7">
        <f t="shared" si="17"/>
        <v>57</v>
      </c>
      <c r="V25" s="7">
        <f t="shared" si="17"/>
        <v>15</v>
      </c>
      <c r="W25" s="7">
        <f t="shared" si="17"/>
        <v>59</v>
      </c>
      <c r="X25" s="7">
        <f t="shared" si="17"/>
        <v>34</v>
      </c>
      <c r="Y25" s="7">
        <f t="shared" si="17"/>
        <v>23</v>
      </c>
      <c r="Z25" s="7">
        <f t="shared" si="17"/>
        <v>5</v>
      </c>
      <c r="AA25" s="7">
        <f t="shared" si="17"/>
        <v>78</v>
      </c>
      <c r="AB25" s="7">
        <f t="shared" si="17"/>
        <v>25</v>
      </c>
      <c r="AC25" s="7">
        <f t="shared" si="17"/>
        <v>34</v>
      </c>
      <c r="AD25" s="7">
        <f t="shared" si="17"/>
        <v>7</v>
      </c>
      <c r="AE25" s="7">
        <f t="shared" si="17"/>
        <v>50</v>
      </c>
      <c r="AF25" s="7">
        <f t="shared" si="17"/>
        <v>14</v>
      </c>
      <c r="AG25" s="7">
        <f t="shared" si="17"/>
        <v>55</v>
      </c>
      <c r="AH25" s="7">
        <f t="shared" si="17"/>
        <v>42</v>
      </c>
      <c r="AI25" s="7">
        <f t="shared" si="17"/>
        <v>84</v>
      </c>
      <c r="AJ25" s="7">
        <f t="shared" si="17"/>
        <v>63</v>
      </c>
      <c r="AK25" s="7">
        <f t="shared" si="17"/>
        <v>536</v>
      </c>
      <c r="AL25" s="7">
        <f t="shared" si="17"/>
        <v>54</v>
      </c>
      <c r="AM25" s="7">
        <f t="shared" si="17"/>
        <v>194</v>
      </c>
      <c r="AN25" s="7">
        <f t="shared" si="17"/>
        <v>19</v>
      </c>
      <c r="AO25" s="7">
        <f t="shared" si="17"/>
        <v>166</v>
      </c>
      <c r="AP25" s="7">
        <f t="shared" si="17"/>
        <v>13</v>
      </c>
      <c r="AQ25" s="7">
        <f t="shared" si="17"/>
        <v>94</v>
      </c>
      <c r="AR25" s="7">
        <f t="shared" si="17"/>
        <v>10</v>
      </c>
      <c r="AS25" s="7">
        <f t="shared" si="17"/>
        <v>82</v>
      </c>
      <c r="AT25" s="7">
        <f t="shared" si="17"/>
        <v>12</v>
      </c>
      <c r="AU25" s="7">
        <f t="shared" si="17"/>
        <v>75</v>
      </c>
      <c r="AV25" s="7">
        <f t="shared" si="17"/>
        <v>26</v>
      </c>
      <c r="AW25" s="7">
        <f t="shared" si="17"/>
        <v>0</v>
      </c>
      <c r="AX25" s="7">
        <f t="shared" si="17"/>
        <v>0</v>
      </c>
      <c r="AY25" s="7">
        <f t="shared" si="17"/>
        <v>31</v>
      </c>
      <c r="AZ25" s="7">
        <f t="shared" si="17"/>
        <v>14</v>
      </c>
      <c r="BA25" s="7">
        <f t="shared" si="17"/>
        <v>44</v>
      </c>
      <c r="BB25" s="7">
        <f t="shared" si="17"/>
        <v>12</v>
      </c>
      <c r="BC25" s="7">
        <f t="shared" si="17"/>
        <v>85</v>
      </c>
      <c r="BD25" s="7">
        <f t="shared" si="17"/>
        <v>24</v>
      </c>
      <c r="BE25" s="7">
        <f t="shared" si="17"/>
        <v>85</v>
      </c>
      <c r="BF25" s="7">
        <f t="shared" si="17"/>
        <v>24</v>
      </c>
      <c r="BG25" s="7">
        <f t="shared" si="17"/>
        <v>479</v>
      </c>
      <c r="BH25" s="7">
        <f t="shared" si="17"/>
        <v>53</v>
      </c>
      <c r="BI25" s="7">
        <f t="shared" si="17"/>
        <v>84</v>
      </c>
      <c r="BJ25" s="7">
        <f t="shared" si="17"/>
        <v>4</v>
      </c>
      <c r="BK25" s="7">
        <f t="shared" si="17"/>
        <v>108</v>
      </c>
      <c r="BL25" s="7">
        <f t="shared" si="17"/>
        <v>11</v>
      </c>
      <c r="BM25" s="7">
        <f t="shared" si="17"/>
        <v>90</v>
      </c>
      <c r="BN25" s="7">
        <f t="shared" si="17"/>
        <v>14</v>
      </c>
      <c r="BO25" s="7">
        <f t="shared" si="17"/>
        <v>42</v>
      </c>
      <c r="BP25" s="7">
        <f t="shared" si="17"/>
        <v>4</v>
      </c>
      <c r="BQ25" s="7">
        <f t="shared" si="17"/>
        <v>155</v>
      </c>
      <c r="BR25" s="7">
        <f t="shared" si="17"/>
        <v>20</v>
      </c>
    </row>
  </sheetData>
  <mergeCells count="53">
    <mergeCell ref="G1:AJ1"/>
    <mergeCell ref="AM1:AT1"/>
    <mergeCell ref="A1:A5"/>
    <mergeCell ref="B1:B5"/>
    <mergeCell ref="AW1:BB1"/>
    <mergeCell ref="AA2:AB4"/>
    <mergeCell ref="G2:H4"/>
    <mergeCell ref="I2:J4"/>
    <mergeCell ref="K2:L4"/>
    <mergeCell ref="M2:N4"/>
    <mergeCell ref="O2:P4"/>
    <mergeCell ref="Q2:R4"/>
    <mergeCell ref="S2:T4"/>
    <mergeCell ref="U2:V4"/>
    <mergeCell ref="W2:X4"/>
    <mergeCell ref="Y2:Z4"/>
    <mergeCell ref="BI1:BR1"/>
    <mergeCell ref="BE2:BF4"/>
    <mergeCell ref="BI2:BJ4"/>
    <mergeCell ref="BK2:BL4"/>
    <mergeCell ref="BM2:BN4"/>
    <mergeCell ref="BO2:BP4"/>
    <mergeCell ref="BQ2:BR4"/>
    <mergeCell ref="AW2:AX4"/>
    <mergeCell ref="AY2:AZ4"/>
    <mergeCell ref="BA2:BB4"/>
    <mergeCell ref="AC2:AD4"/>
    <mergeCell ref="AE2:AF4"/>
    <mergeCell ref="AG2:AH4"/>
    <mergeCell ref="AI2:AJ4"/>
    <mergeCell ref="AM2:AN4"/>
    <mergeCell ref="C1:D1"/>
    <mergeCell ref="C2:C5"/>
    <mergeCell ref="D2:D5"/>
    <mergeCell ref="E1:F1"/>
    <mergeCell ref="E2:E5"/>
    <mergeCell ref="F2:F5"/>
    <mergeCell ref="AK1:AL1"/>
    <mergeCell ref="AK2:AK5"/>
    <mergeCell ref="AL2:AL5"/>
    <mergeCell ref="AU1:AV1"/>
    <mergeCell ref="AU2:AU5"/>
    <mergeCell ref="AV2:AV5"/>
    <mergeCell ref="AO2:AP4"/>
    <mergeCell ref="AQ2:AR4"/>
    <mergeCell ref="AS2:AT4"/>
    <mergeCell ref="BC1:BD1"/>
    <mergeCell ref="BC2:BC5"/>
    <mergeCell ref="BD2:BD5"/>
    <mergeCell ref="BG1:BH1"/>
    <mergeCell ref="BG2:BG5"/>
    <mergeCell ref="BH2:BH5"/>
    <mergeCell ref="BE1:BF1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78D1-525F-4CDD-9C04-C6601382DCE3}">
  <dimension ref="A1:L2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:B4"/>
    </sheetView>
  </sheetViews>
  <sheetFormatPr defaultColWidth="8.88671875" defaultRowHeight="14.4" x14ac:dyDescent="0.3"/>
  <cols>
    <col min="1" max="1" width="4.6640625" customWidth="1"/>
    <col min="2" max="2" width="20" customWidth="1"/>
    <col min="3" max="3" width="6.5546875" bestFit="1" customWidth="1"/>
    <col min="4" max="11" width="5.6640625" customWidth="1"/>
    <col min="12" max="12" width="6.44140625" customWidth="1"/>
  </cols>
  <sheetData>
    <row r="1" spans="1:12" ht="14.4" customHeight="1" x14ac:dyDescent="0.3">
      <c r="A1" s="52" t="s">
        <v>0</v>
      </c>
      <c r="B1" s="76" t="s">
        <v>1</v>
      </c>
      <c r="C1" s="43" t="s">
        <v>51</v>
      </c>
      <c r="D1" s="51" t="s">
        <v>223</v>
      </c>
      <c r="E1" s="51"/>
      <c r="F1" s="51"/>
      <c r="G1" s="51"/>
      <c r="H1" s="51"/>
      <c r="I1" s="51"/>
      <c r="J1" s="51"/>
      <c r="K1" s="51"/>
      <c r="L1" s="65" t="s">
        <v>46</v>
      </c>
    </row>
    <row r="2" spans="1:12" ht="14.4" customHeight="1" x14ac:dyDescent="0.3">
      <c r="A2" s="52"/>
      <c r="B2" s="77"/>
      <c r="C2" s="43"/>
      <c r="D2" s="68" t="s">
        <v>43</v>
      </c>
      <c r="E2" s="68" t="s">
        <v>58</v>
      </c>
      <c r="F2" s="68" t="s">
        <v>59</v>
      </c>
      <c r="G2" s="68" t="s">
        <v>197</v>
      </c>
      <c r="H2" s="68" t="s">
        <v>173</v>
      </c>
      <c r="I2" s="68" t="s">
        <v>198</v>
      </c>
      <c r="J2" s="68" t="s">
        <v>199</v>
      </c>
      <c r="K2" s="68" t="s">
        <v>179</v>
      </c>
      <c r="L2" s="66"/>
    </row>
    <row r="3" spans="1:12" ht="14.4" customHeight="1" x14ac:dyDescent="0.3">
      <c r="A3" s="52"/>
      <c r="B3" s="77"/>
      <c r="C3" s="43"/>
      <c r="D3" s="69"/>
      <c r="E3" s="69"/>
      <c r="F3" s="69"/>
      <c r="G3" s="69"/>
      <c r="H3" s="69"/>
      <c r="I3" s="69"/>
      <c r="J3" s="69"/>
      <c r="K3" s="69"/>
      <c r="L3" s="66"/>
    </row>
    <row r="4" spans="1:12" ht="42.45" customHeight="1" x14ac:dyDescent="0.3">
      <c r="A4" s="52"/>
      <c r="B4" s="78"/>
      <c r="C4" s="43"/>
      <c r="D4" s="70"/>
      <c r="E4" s="70"/>
      <c r="F4" s="70"/>
      <c r="G4" s="70"/>
      <c r="H4" s="70"/>
      <c r="I4" s="70"/>
      <c r="J4" s="70"/>
      <c r="K4" s="70"/>
      <c r="L4" s="67"/>
    </row>
    <row r="5" spans="1:12" x14ac:dyDescent="0.3">
      <c r="A5" s="21">
        <v>1</v>
      </c>
      <c r="B5" s="21">
        <f>A5+1</f>
        <v>2</v>
      </c>
      <c r="C5" s="21">
        <f>B5+1</f>
        <v>3</v>
      </c>
      <c r="D5" s="21">
        <f>C5+1</f>
        <v>4</v>
      </c>
      <c r="E5" s="21">
        <f t="shared" ref="E5:L5" si="0">D5+1</f>
        <v>5</v>
      </c>
      <c r="F5" s="21">
        <f t="shared" si="0"/>
        <v>6</v>
      </c>
      <c r="G5" s="21">
        <f t="shared" si="0"/>
        <v>7</v>
      </c>
      <c r="H5" s="21">
        <f t="shared" si="0"/>
        <v>8</v>
      </c>
      <c r="I5" s="21">
        <f t="shared" si="0"/>
        <v>9</v>
      </c>
      <c r="J5" s="21">
        <f t="shared" si="0"/>
        <v>10</v>
      </c>
      <c r="K5" s="21">
        <f t="shared" si="0"/>
        <v>11</v>
      </c>
      <c r="L5" s="21">
        <f t="shared" si="0"/>
        <v>12</v>
      </c>
    </row>
    <row r="6" spans="1:12" s="9" customFormat="1" x14ac:dyDescent="0.3">
      <c r="A6" s="7">
        <v>1</v>
      </c>
      <c r="B6" s="7" t="s">
        <v>24</v>
      </c>
      <c r="C6" s="19">
        <f t="shared" ref="C6:C23" si="1">SUM(D6:K6)</f>
        <v>27</v>
      </c>
      <c r="D6" s="17">
        <v>6</v>
      </c>
      <c r="E6" s="32">
        <v>21</v>
      </c>
      <c r="F6" s="19"/>
      <c r="G6" s="19"/>
      <c r="H6" s="19"/>
      <c r="I6" s="19"/>
      <c r="J6" s="19"/>
      <c r="K6" s="19"/>
      <c r="L6" s="33" t="s">
        <v>228</v>
      </c>
    </row>
    <row r="7" spans="1:12" s="11" customFormat="1" x14ac:dyDescent="0.3">
      <c r="A7" s="10">
        <f>A6+1</f>
        <v>2</v>
      </c>
      <c r="B7" s="10" t="s">
        <v>93</v>
      </c>
      <c r="C7" s="19">
        <f>SUM(D7:K7)</f>
        <v>24</v>
      </c>
      <c r="D7" s="17"/>
      <c r="E7" s="17">
        <v>4</v>
      </c>
      <c r="F7" s="17">
        <v>6</v>
      </c>
      <c r="G7" s="17">
        <v>7</v>
      </c>
      <c r="H7" s="17">
        <v>2</v>
      </c>
      <c r="I7" s="17"/>
      <c r="J7" s="17">
        <v>5</v>
      </c>
      <c r="K7" s="17"/>
      <c r="L7" s="29"/>
    </row>
    <row r="8" spans="1:12" s="11" customFormat="1" x14ac:dyDescent="0.3">
      <c r="A8" s="10">
        <f t="shared" ref="A8:A23" si="2">A7+1</f>
        <v>3</v>
      </c>
      <c r="B8" s="10" t="s">
        <v>4</v>
      </c>
      <c r="C8" s="19">
        <f t="shared" si="1"/>
        <v>19.75</v>
      </c>
      <c r="D8" s="17"/>
      <c r="E8" s="17">
        <v>1</v>
      </c>
      <c r="F8" s="32">
        <v>9</v>
      </c>
      <c r="G8" s="32">
        <v>5.25</v>
      </c>
      <c r="H8" s="17"/>
      <c r="I8" s="17"/>
      <c r="J8" s="17">
        <v>4.5</v>
      </c>
      <c r="K8" s="17"/>
      <c r="L8" s="33" t="s">
        <v>229</v>
      </c>
    </row>
    <row r="9" spans="1:12" s="11" customFormat="1" x14ac:dyDescent="0.3">
      <c r="A9" s="10">
        <f t="shared" si="2"/>
        <v>4</v>
      </c>
      <c r="B9" s="10" t="s">
        <v>29</v>
      </c>
      <c r="C9" s="19">
        <f t="shared" si="1"/>
        <v>18</v>
      </c>
      <c r="D9" s="32">
        <v>8</v>
      </c>
      <c r="E9" s="17">
        <v>7</v>
      </c>
      <c r="F9" s="17">
        <v>3</v>
      </c>
      <c r="G9" s="17"/>
      <c r="H9" s="17"/>
      <c r="I9" s="17"/>
      <c r="J9" s="17"/>
      <c r="K9" s="17"/>
      <c r="L9" s="33" t="s">
        <v>230</v>
      </c>
    </row>
    <row r="10" spans="1:12" s="11" customFormat="1" x14ac:dyDescent="0.3">
      <c r="A10" s="10">
        <f t="shared" si="2"/>
        <v>5</v>
      </c>
      <c r="B10" s="10" t="s">
        <v>75</v>
      </c>
      <c r="C10" s="19">
        <f t="shared" si="1"/>
        <v>18</v>
      </c>
      <c r="D10" s="17"/>
      <c r="E10" s="17">
        <v>12</v>
      </c>
      <c r="F10" s="17">
        <v>4</v>
      </c>
      <c r="G10" s="17">
        <v>2</v>
      </c>
      <c r="H10" s="17"/>
      <c r="I10" s="17"/>
      <c r="J10" s="17"/>
      <c r="K10" s="17"/>
      <c r="L10" s="29"/>
    </row>
    <row r="11" spans="1:12" s="11" customFormat="1" x14ac:dyDescent="0.3">
      <c r="A11" s="10">
        <f t="shared" si="2"/>
        <v>6</v>
      </c>
      <c r="B11" s="10" t="s">
        <v>8</v>
      </c>
      <c r="C11" s="19">
        <f>SUM(D11:K11)</f>
        <v>16</v>
      </c>
      <c r="D11" s="17"/>
      <c r="E11" s="17">
        <v>11</v>
      </c>
      <c r="F11" s="17">
        <v>5</v>
      </c>
      <c r="G11" s="17"/>
      <c r="H11" s="17"/>
      <c r="I11" s="17"/>
      <c r="J11" s="17"/>
      <c r="K11" s="17"/>
      <c r="L11" s="29"/>
    </row>
    <row r="12" spans="1:12" s="11" customFormat="1" x14ac:dyDescent="0.3">
      <c r="A12" s="10">
        <f t="shared" si="2"/>
        <v>7</v>
      </c>
      <c r="B12" s="10" t="s">
        <v>12</v>
      </c>
      <c r="C12" s="19">
        <f>SUM(D12:K12)</f>
        <v>14.5</v>
      </c>
      <c r="D12" s="17"/>
      <c r="E12" s="17"/>
      <c r="F12" s="42">
        <v>13</v>
      </c>
      <c r="G12" s="17">
        <v>1</v>
      </c>
      <c r="H12" s="17"/>
      <c r="I12" s="17"/>
      <c r="J12" s="17">
        <v>0.5</v>
      </c>
      <c r="K12" s="17"/>
      <c r="L12" s="33"/>
    </row>
    <row r="13" spans="1:12" s="11" customFormat="1" x14ac:dyDescent="0.3">
      <c r="A13" s="10">
        <f t="shared" si="2"/>
        <v>8</v>
      </c>
      <c r="B13" s="10" t="s">
        <v>42</v>
      </c>
      <c r="C13" s="19">
        <f>SUM(D13:K13)</f>
        <v>13.25</v>
      </c>
      <c r="D13" s="17"/>
      <c r="E13" s="17"/>
      <c r="F13" s="17">
        <v>5</v>
      </c>
      <c r="G13" s="17">
        <v>2</v>
      </c>
      <c r="H13" s="32">
        <v>6</v>
      </c>
      <c r="I13" s="17"/>
      <c r="J13" s="17">
        <v>0.25</v>
      </c>
      <c r="K13" s="17"/>
      <c r="L13" s="29"/>
    </row>
    <row r="14" spans="1:12" s="11" customFormat="1" x14ac:dyDescent="0.3">
      <c r="A14" s="10">
        <f t="shared" si="2"/>
        <v>9</v>
      </c>
      <c r="B14" s="10" t="s">
        <v>20</v>
      </c>
      <c r="C14" s="19">
        <f t="shared" si="1"/>
        <v>13</v>
      </c>
      <c r="D14" s="17"/>
      <c r="E14" s="17"/>
      <c r="F14" s="17">
        <v>3</v>
      </c>
      <c r="G14" s="17">
        <v>1</v>
      </c>
      <c r="H14" s="17">
        <v>3</v>
      </c>
      <c r="I14" s="17"/>
      <c r="J14" s="17">
        <v>6</v>
      </c>
      <c r="K14" s="17"/>
      <c r="L14" s="29"/>
    </row>
    <row r="15" spans="1:12" s="11" customFormat="1" x14ac:dyDescent="0.3">
      <c r="A15" s="10">
        <f t="shared" si="2"/>
        <v>10</v>
      </c>
      <c r="B15" s="10" t="s">
        <v>15</v>
      </c>
      <c r="C15" s="19">
        <f t="shared" ref="C15" si="3">SUM(D15:K15)</f>
        <v>12</v>
      </c>
      <c r="D15" s="17">
        <v>2</v>
      </c>
      <c r="E15" s="17"/>
      <c r="F15" s="32">
        <v>9</v>
      </c>
      <c r="G15" s="17">
        <v>1</v>
      </c>
      <c r="H15" s="17"/>
      <c r="I15" s="17"/>
      <c r="J15" s="17"/>
      <c r="K15" s="17"/>
      <c r="L15" s="33" t="s">
        <v>229</v>
      </c>
    </row>
    <row r="16" spans="1:12" s="11" customFormat="1" x14ac:dyDescent="0.3">
      <c r="A16" s="10">
        <f t="shared" si="2"/>
        <v>11</v>
      </c>
      <c r="B16" s="10" t="s">
        <v>101</v>
      </c>
      <c r="C16" s="19">
        <f t="shared" si="1"/>
        <v>12</v>
      </c>
      <c r="D16" s="17">
        <v>2</v>
      </c>
      <c r="E16" s="17">
        <v>10</v>
      </c>
      <c r="F16" s="17"/>
      <c r="G16" s="17"/>
      <c r="H16" s="17"/>
      <c r="I16" s="17"/>
      <c r="J16" s="17"/>
      <c r="K16" s="17"/>
      <c r="L16" s="29"/>
    </row>
    <row r="17" spans="1:12" s="11" customFormat="1" x14ac:dyDescent="0.3">
      <c r="A17" s="10">
        <f t="shared" si="2"/>
        <v>12</v>
      </c>
      <c r="B17" s="10" t="s">
        <v>47</v>
      </c>
      <c r="C17" s="19">
        <f t="shared" si="1"/>
        <v>12</v>
      </c>
      <c r="D17" s="17"/>
      <c r="E17" s="17">
        <v>12</v>
      </c>
      <c r="F17" s="17"/>
      <c r="G17" s="17"/>
      <c r="H17" s="17"/>
      <c r="I17" s="17"/>
      <c r="J17" s="17"/>
      <c r="K17" s="17"/>
      <c r="L17" s="29"/>
    </row>
    <row r="18" spans="1:12" s="11" customFormat="1" x14ac:dyDescent="0.3">
      <c r="A18" s="10">
        <f t="shared" si="2"/>
        <v>13</v>
      </c>
      <c r="B18" s="10" t="s">
        <v>10</v>
      </c>
      <c r="C18" s="19">
        <f t="shared" ref="C18:C21" si="4">SUM(D18:K18)</f>
        <v>11</v>
      </c>
      <c r="D18" s="17"/>
      <c r="E18" s="17"/>
      <c r="F18" s="17"/>
      <c r="G18" s="17"/>
      <c r="H18" s="17"/>
      <c r="I18" s="17"/>
      <c r="J18" s="17"/>
      <c r="K18" s="32">
        <v>11</v>
      </c>
      <c r="L18" s="29"/>
    </row>
    <row r="19" spans="1:12" s="11" customFormat="1" x14ac:dyDescent="0.3">
      <c r="A19" s="10">
        <f t="shared" si="2"/>
        <v>14</v>
      </c>
      <c r="B19" s="10" t="s">
        <v>74</v>
      </c>
      <c r="C19" s="19">
        <f>SUM(D19:K19)</f>
        <v>10.5</v>
      </c>
      <c r="D19" s="17"/>
      <c r="E19" s="17"/>
      <c r="F19" s="17">
        <v>5</v>
      </c>
      <c r="G19" s="17"/>
      <c r="H19" s="17"/>
      <c r="I19" s="17"/>
      <c r="J19" s="17">
        <v>5.5</v>
      </c>
      <c r="K19" s="17"/>
      <c r="L19" s="29"/>
    </row>
    <row r="20" spans="1:12" s="11" customFormat="1" x14ac:dyDescent="0.3">
      <c r="A20" s="10">
        <f t="shared" si="2"/>
        <v>15</v>
      </c>
      <c r="B20" s="10" t="s">
        <v>28</v>
      </c>
      <c r="C20" s="19">
        <f t="shared" ref="C20" si="5">SUM(D20:K20)</f>
        <v>10.5</v>
      </c>
      <c r="D20" s="17"/>
      <c r="E20" s="17"/>
      <c r="F20" s="17">
        <v>5</v>
      </c>
      <c r="G20" s="17"/>
      <c r="H20" s="17"/>
      <c r="I20" s="17"/>
      <c r="J20" s="17">
        <v>2.5</v>
      </c>
      <c r="K20" s="17">
        <v>3</v>
      </c>
      <c r="L20" s="29"/>
    </row>
    <row r="21" spans="1:12" s="11" customFormat="1" x14ac:dyDescent="0.3">
      <c r="A21" s="10">
        <f t="shared" si="2"/>
        <v>16</v>
      </c>
      <c r="B21" s="10" t="s">
        <v>84</v>
      </c>
      <c r="C21" s="19">
        <f t="shared" si="4"/>
        <v>10.5</v>
      </c>
      <c r="D21" s="17"/>
      <c r="E21" s="17">
        <v>1</v>
      </c>
      <c r="F21" s="17">
        <v>1</v>
      </c>
      <c r="G21" s="17">
        <v>1</v>
      </c>
      <c r="H21" s="17"/>
      <c r="I21" s="17"/>
      <c r="J21" s="17">
        <v>2.5</v>
      </c>
      <c r="K21" s="17">
        <v>5</v>
      </c>
      <c r="L21" s="29"/>
    </row>
    <row r="22" spans="1:12" s="11" customFormat="1" x14ac:dyDescent="0.3">
      <c r="A22" s="10">
        <f t="shared" si="2"/>
        <v>17</v>
      </c>
      <c r="B22" s="10" t="s">
        <v>22</v>
      </c>
      <c r="C22" s="19">
        <f t="shared" si="1"/>
        <v>10</v>
      </c>
      <c r="D22" s="17"/>
      <c r="E22" s="17">
        <v>8</v>
      </c>
      <c r="F22" s="17">
        <v>2</v>
      </c>
      <c r="G22" s="17"/>
      <c r="H22" s="17"/>
      <c r="I22" s="17"/>
      <c r="J22" s="17"/>
      <c r="K22" s="17"/>
      <c r="L22" s="29"/>
    </row>
    <row r="23" spans="1:12" s="11" customFormat="1" x14ac:dyDescent="0.3">
      <c r="A23" s="10">
        <f t="shared" si="2"/>
        <v>18</v>
      </c>
      <c r="B23" s="10" t="s">
        <v>6</v>
      </c>
      <c r="C23" s="19">
        <f t="shared" si="1"/>
        <v>10</v>
      </c>
      <c r="D23" s="17">
        <v>1</v>
      </c>
      <c r="E23" s="17">
        <v>2</v>
      </c>
      <c r="F23" s="17">
        <v>4</v>
      </c>
      <c r="G23" s="17"/>
      <c r="H23" s="17">
        <v>1</v>
      </c>
      <c r="I23" s="32">
        <v>2</v>
      </c>
      <c r="J23" s="17"/>
      <c r="K23" s="17"/>
      <c r="L23" s="29"/>
    </row>
    <row r="24" spans="1:12" s="9" customFormat="1" x14ac:dyDescent="0.3">
      <c r="A24" s="7"/>
      <c r="B24" s="12" t="s">
        <v>57</v>
      </c>
      <c r="C24" s="19">
        <f t="shared" ref="C24:K24" si="6">SUM(C6:C23)</f>
        <v>262</v>
      </c>
      <c r="D24" s="19">
        <f t="shared" si="6"/>
        <v>19</v>
      </c>
      <c r="E24" s="19">
        <f t="shared" si="6"/>
        <v>89</v>
      </c>
      <c r="F24" s="19">
        <f t="shared" si="6"/>
        <v>74</v>
      </c>
      <c r="G24" s="19">
        <f t="shared" si="6"/>
        <v>20.25</v>
      </c>
      <c r="H24" s="19">
        <f t="shared" si="6"/>
        <v>12</v>
      </c>
      <c r="I24" s="19">
        <f t="shared" si="6"/>
        <v>2</v>
      </c>
      <c r="J24" s="19">
        <f t="shared" si="6"/>
        <v>26.75</v>
      </c>
      <c r="K24" s="19">
        <f t="shared" si="6"/>
        <v>19</v>
      </c>
      <c r="L24" s="13"/>
    </row>
  </sheetData>
  <mergeCells count="13">
    <mergeCell ref="A1:A4"/>
    <mergeCell ref="B1:B4"/>
    <mergeCell ref="C1:C4"/>
    <mergeCell ref="D1:K1"/>
    <mergeCell ref="L1:L4"/>
    <mergeCell ref="D2:D4"/>
    <mergeCell ref="E2:E4"/>
    <mergeCell ref="F2:F4"/>
    <mergeCell ref="G2:G4"/>
    <mergeCell ref="H2:H4"/>
    <mergeCell ref="I2:I4"/>
    <mergeCell ref="J2:J4"/>
    <mergeCell ref="K2:K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8</vt:i4>
      </vt:variant>
    </vt:vector>
  </HeadingPairs>
  <TitlesOfParts>
    <vt:vector size="23" baseType="lpstr">
      <vt:lpstr>Проза и игры</vt:lpstr>
      <vt:lpstr>Свод ПМ</vt:lpstr>
      <vt:lpstr>ПМ</vt:lpstr>
      <vt:lpstr>Участники</vt:lpstr>
      <vt:lpstr>Голос</vt:lpstr>
      <vt:lpstr>ПСВ</vt:lpstr>
      <vt:lpstr>Произв</vt:lpstr>
      <vt:lpstr>Угадайка</vt:lpstr>
      <vt:lpstr>Свод-итоги</vt:lpstr>
      <vt:lpstr>Свод-учас</vt:lpstr>
      <vt:lpstr>Свод-гол</vt:lpstr>
      <vt:lpstr>Свод-ПСВ</vt:lpstr>
      <vt:lpstr>Свод-произ</vt:lpstr>
      <vt:lpstr>Свод-угад</vt:lpstr>
      <vt:lpstr>Свод-ком</vt:lpstr>
      <vt:lpstr>Голос!Заголовки_для_печати</vt:lpstr>
      <vt:lpstr>ПМ!Заголовки_для_печати</vt:lpstr>
      <vt:lpstr>'Проза и игры'!Заголовки_для_печати</vt:lpstr>
      <vt:lpstr>Произв!Заголовки_для_печати</vt:lpstr>
      <vt:lpstr>ПСВ!Заголовки_для_печати</vt:lpstr>
      <vt:lpstr>'Свод ПМ'!Заголовки_для_печати</vt:lpstr>
      <vt:lpstr>'Свод-гол'!Заголовки_для_печати</vt:lpstr>
      <vt:lpstr>Участники!Заголовки_для_печати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2023-01-22T07:04:57Z</cp:lastPrinted>
  <dcterms:created xsi:type="dcterms:W3CDTF">2021-07-20T16:13:36Z</dcterms:created>
  <dcterms:modified xsi:type="dcterms:W3CDTF">2023-01-22T13:44:00Z</dcterms:modified>
</cp:coreProperties>
</file>